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nilsa\Alaska Municipal League\OneDrive User - Shared\CIP\"/>
    </mc:Choice>
  </mc:AlternateContent>
  <xr:revisionPtr revIDLastSave="1" documentId="13_ncr:1_{10B9C1E6-FC86-40A8-875D-CF22BD4098FF}" xr6:coauthVersionLast="45" xr6:coauthVersionMax="45" xr10:uidLastSave="{BBF23545-65D5-4675-9F20-03075F69CE8B}"/>
  <bookViews>
    <workbookView xWindow="-28005" yWindow="600" windowWidth="21600" windowHeight="11280" xr2:uid="{DE90D8AE-EE77-4378-B683-A3DF8F96A611}"/>
  </bookViews>
  <sheets>
    <sheet name="CIP LIST" sheetId="1" r:id="rId1"/>
  </sheets>
  <externalReferences>
    <externalReference r:id="rId2"/>
    <externalReference r:id="rId3"/>
    <externalReference r:id="rId4"/>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19" i="1" l="1"/>
  <c r="C1219" i="1"/>
  <c r="D1219" i="1"/>
  <c r="E1219" i="1"/>
  <c r="B1220" i="1"/>
  <c r="C1220" i="1"/>
  <c r="B1221" i="1"/>
  <c r="C1221" i="1"/>
  <c r="D1221" i="1"/>
  <c r="E1221" i="1"/>
  <c r="F1221" i="1"/>
  <c r="B1222" i="1"/>
  <c r="C1222" i="1"/>
  <c r="B1223" i="1"/>
  <c r="C1223" i="1"/>
  <c r="B1224" i="1"/>
  <c r="C1224" i="1"/>
  <c r="B1225" i="1"/>
  <c r="H1225" i="1"/>
  <c r="B1226" i="1"/>
  <c r="H1226" i="1"/>
  <c r="B1227" i="1"/>
  <c r="H1227" i="1"/>
  <c r="B1228" i="1"/>
  <c r="H1228" i="1"/>
  <c r="B1229" i="1"/>
  <c r="H1229" i="1"/>
  <c r="B1230" i="1"/>
  <c r="H1230" i="1"/>
  <c r="B1231" i="1"/>
  <c r="H1231" i="1"/>
  <c r="B1232" i="1"/>
  <c r="H1232" i="1"/>
  <c r="B1233" i="1"/>
  <c r="H1233" i="1"/>
  <c r="B1234" i="1"/>
  <c r="H1234" i="1"/>
  <c r="B1235" i="1"/>
  <c r="H1235" i="1"/>
  <c r="B1236" i="1"/>
  <c r="H1236" i="1"/>
  <c r="B1237" i="1"/>
  <c r="H1237" i="1"/>
  <c r="B1238" i="1"/>
  <c r="C1238" i="1"/>
  <c r="B1239" i="1"/>
  <c r="C1239" i="1"/>
  <c r="B1240" i="1"/>
  <c r="C1240" i="1"/>
  <c r="B1241" i="1"/>
  <c r="C1241" i="1"/>
  <c r="B1242" i="1"/>
  <c r="C1242" i="1"/>
  <c r="B1243" i="1"/>
  <c r="C1243" i="1"/>
  <c r="B1244" i="1"/>
  <c r="C1244" i="1"/>
  <c r="D1244" i="1"/>
  <c r="E1244" i="1"/>
  <c r="B1245" i="1"/>
  <c r="C1245" i="1"/>
  <c r="B1246" i="1"/>
  <c r="C1246" i="1"/>
  <c r="B1247" i="1"/>
  <c r="C1247" i="1"/>
  <c r="B1248" i="1"/>
  <c r="F1248" i="1"/>
  <c r="B1249" i="1"/>
  <c r="F1249" i="1"/>
  <c r="B1250" i="1"/>
  <c r="F1250" i="1"/>
  <c r="B1251" i="1"/>
  <c r="F1251" i="1"/>
  <c r="B1252" i="1"/>
  <c r="F1252" i="1"/>
  <c r="B1253" i="1"/>
  <c r="F1253" i="1"/>
  <c r="B1254" i="1"/>
  <c r="F1254" i="1"/>
  <c r="B1255" i="1"/>
  <c r="F1255" i="1"/>
  <c r="B1256" i="1"/>
  <c r="G1256" i="1"/>
  <c r="B1257" i="1"/>
  <c r="G1257" i="1"/>
  <c r="B1258" i="1"/>
  <c r="H1258" i="1"/>
  <c r="B1259" i="1"/>
  <c r="H1259" i="1"/>
  <c r="B1260" i="1"/>
  <c r="C1260" i="1"/>
  <c r="H1260" i="1"/>
  <c r="B1261" i="1"/>
  <c r="C1261" i="1"/>
  <c r="H1261" i="1"/>
  <c r="B1262" i="1"/>
  <c r="H1262" i="1"/>
  <c r="B1263" i="1"/>
  <c r="H1263" i="1"/>
  <c r="B1264" i="1"/>
  <c r="H1264" i="1"/>
  <c r="B1265" i="1"/>
  <c r="H1265" i="1"/>
  <c r="B1266" i="1"/>
  <c r="H1266" i="1"/>
  <c r="B1267" i="1"/>
  <c r="H1267" i="1"/>
  <c r="B1268" i="1"/>
  <c r="H1268" i="1"/>
  <c r="B1269" i="1"/>
  <c r="H1269" i="1"/>
  <c r="B1270" i="1"/>
  <c r="C1270" i="1"/>
  <c r="B1271" i="1"/>
  <c r="C1271" i="1"/>
  <c r="B1272" i="1"/>
  <c r="C1272" i="1"/>
  <c r="B1273" i="1"/>
  <c r="C1273" i="1"/>
  <c r="B1274" i="1"/>
  <c r="D1274" i="1"/>
  <c r="B1275" i="1"/>
  <c r="D1275" i="1"/>
  <c r="B1276" i="1"/>
  <c r="H1276" i="1"/>
  <c r="B1277" i="1"/>
  <c r="C1277" i="1"/>
  <c r="B1278" i="1"/>
  <c r="C1278" i="1"/>
  <c r="B1279" i="1"/>
  <c r="C1279" i="1"/>
  <c r="B1280" i="1"/>
  <c r="D1280" i="1"/>
  <c r="B1281" i="1"/>
  <c r="D1281" i="1"/>
  <c r="B1282" i="1"/>
  <c r="D1282" i="1"/>
  <c r="B1283" i="1"/>
  <c r="D1283" i="1"/>
  <c r="B1284" i="1"/>
  <c r="H1284" i="1"/>
  <c r="B1285" i="1"/>
  <c r="H1285" i="1"/>
  <c r="B1286" i="1"/>
  <c r="H1286" i="1"/>
  <c r="B1287" i="1"/>
  <c r="H1287" i="1"/>
  <c r="B1288" i="1"/>
  <c r="H1288" i="1"/>
  <c r="B1289" i="1"/>
  <c r="H1289" i="1"/>
  <c r="B1290" i="1"/>
  <c r="H1290" i="1"/>
  <c r="B1291" i="1"/>
  <c r="H1291" i="1"/>
  <c r="B1292" i="1"/>
  <c r="H1292" i="1"/>
  <c r="B1293" i="1"/>
  <c r="H1293" i="1"/>
  <c r="B1294" i="1"/>
  <c r="C1294" i="1"/>
  <c r="D1294" i="1"/>
  <c r="E1294" i="1"/>
  <c r="F1294" i="1"/>
  <c r="G1294" i="1"/>
  <c r="H1294" i="1"/>
  <c r="B1295" i="1"/>
  <c r="C1295" i="1"/>
  <c r="D1295" i="1"/>
  <c r="E1295" i="1"/>
  <c r="F1295" i="1"/>
  <c r="G1295" i="1"/>
  <c r="H1295" i="1"/>
  <c r="B1296" i="1"/>
  <c r="C1296" i="1"/>
  <c r="D1296" i="1"/>
  <c r="E1296" i="1"/>
  <c r="F1296" i="1"/>
  <c r="G1296" i="1"/>
  <c r="H1296" i="1"/>
  <c r="B1297" i="1"/>
  <c r="C1297" i="1"/>
  <c r="E1297" i="1"/>
  <c r="G1297" i="1"/>
  <c r="B1298" i="1"/>
  <c r="C1298" i="1"/>
  <c r="E1298" i="1"/>
  <c r="B1299" i="1"/>
  <c r="C1299" i="1"/>
  <c r="B1300" i="1"/>
  <c r="C1300" i="1"/>
  <c r="B1301" i="1"/>
  <c r="C1301" i="1"/>
  <c r="B1302" i="1"/>
  <c r="C1302" i="1"/>
  <c r="D1302" i="1"/>
  <c r="G1302" i="1"/>
  <c r="B1303" i="1"/>
  <c r="C1303" i="1"/>
  <c r="B1304" i="1"/>
  <c r="C1304" i="1"/>
  <c r="B1305" i="1"/>
  <c r="D1305" i="1"/>
  <c r="E1305" i="1"/>
  <c r="F1305" i="1"/>
  <c r="G1305" i="1"/>
  <c r="H1305" i="1"/>
  <c r="B1306" i="1"/>
  <c r="D1306" i="1"/>
  <c r="E1306" i="1"/>
  <c r="F1306" i="1"/>
  <c r="G1306" i="1"/>
  <c r="H1306" i="1"/>
  <c r="B1307" i="1"/>
  <c r="D1307" i="1"/>
  <c r="E1307" i="1"/>
  <c r="F1307" i="1"/>
  <c r="G1307" i="1"/>
  <c r="H1307" i="1"/>
  <c r="B1308" i="1"/>
  <c r="D1308" i="1"/>
  <c r="B1309" i="1"/>
  <c r="D1309" i="1"/>
  <c r="B1310" i="1"/>
  <c r="D1310" i="1"/>
  <c r="B1311" i="1"/>
  <c r="E1311" i="1"/>
  <c r="B1312" i="1"/>
  <c r="F1312" i="1"/>
  <c r="B1313" i="1"/>
  <c r="F1313" i="1"/>
  <c r="H1313" i="1"/>
  <c r="B1314" i="1"/>
  <c r="C1314" i="1"/>
  <c r="B1315" i="1"/>
  <c r="C1315" i="1"/>
  <c r="B1316" i="1"/>
  <c r="D1316" i="1"/>
  <c r="B1317" i="1"/>
  <c r="F1317" i="1"/>
  <c r="B1318" i="1"/>
  <c r="G1318" i="1"/>
  <c r="B1319" i="1"/>
  <c r="E1319" i="1"/>
  <c r="B1320" i="1"/>
  <c r="D1320" i="1"/>
  <c r="B1321" i="1"/>
  <c r="H1321" i="1"/>
  <c r="B1322" i="1"/>
  <c r="F1322" i="1"/>
  <c r="B1323" i="1"/>
  <c r="E1323" i="1"/>
  <c r="B1324" i="1"/>
  <c r="G1324" i="1"/>
  <c r="B1325" i="1"/>
  <c r="H1325" i="1"/>
  <c r="B1326" i="1"/>
  <c r="H1326" i="1"/>
  <c r="B1327" i="1"/>
  <c r="C1327" i="1"/>
  <c r="H1327" i="1"/>
  <c r="B1328" i="1"/>
  <c r="C1328" i="1"/>
  <c r="D1328" i="1"/>
  <c r="E1328" i="1"/>
  <c r="F1328" i="1"/>
  <c r="G1328" i="1"/>
  <c r="H1328" i="1"/>
  <c r="B1329" i="1"/>
  <c r="C1329" i="1"/>
  <c r="D1329" i="1"/>
  <c r="F1329" i="1"/>
  <c r="B1330" i="1"/>
  <c r="E1330" i="1"/>
  <c r="F1330" i="1"/>
  <c r="B1331" i="1"/>
  <c r="E1331" i="1"/>
  <c r="G1331" i="1"/>
  <c r="B1332" i="1"/>
  <c r="F1332" i="1"/>
  <c r="B1333" i="1"/>
  <c r="E1333" i="1"/>
  <c r="F1333" i="1"/>
  <c r="B1334" i="1"/>
  <c r="C1334" i="1"/>
  <c r="D1334" i="1"/>
  <c r="E1334" i="1"/>
  <c r="F1334" i="1"/>
  <c r="G1334" i="1"/>
  <c r="H1334" i="1"/>
  <c r="B1335" i="1"/>
  <c r="E1335" i="1"/>
  <c r="F1335" i="1"/>
  <c r="B1336" i="1"/>
  <c r="C1336" i="1"/>
  <c r="D1336" i="1"/>
  <c r="E1336" i="1"/>
  <c r="F1336" i="1"/>
  <c r="G1336" i="1"/>
  <c r="H1336" i="1"/>
  <c r="B1337" i="1"/>
  <c r="D1337" i="1"/>
  <c r="B1338" i="1"/>
  <c r="C1338" i="1"/>
  <c r="D1338" i="1"/>
  <c r="B1339" i="1"/>
  <c r="D1339" i="1"/>
  <c r="B1340" i="1"/>
  <c r="B1341" i="1"/>
  <c r="D1341" i="1"/>
  <c r="E1341" i="1"/>
  <c r="F1341" i="1"/>
  <c r="G1341" i="1"/>
  <c r="B1342" i="1"/>
  <c r="D1342" i="1"/>
  <c r="B1343" i="1"/>
  <c r="D1343" i="1"/>
  <c r="B1344" i="1"/>
  <c r="D1344" i="1"/>
  <c r="B1345" i="1"/>
  <c r="E1345" i="1"/>
  <c r="B1346" i="1"/>
  <c r="E1346" i="1"/>
  <c r="B1347" i="1"/>
  <c r="F1347" i="1"/>
  <c r="B1348" i="1"/>
  <c r="F1348" i="1"/>
  <c r="B1349" i="1"/>
  <c r="F1349" i="1"/>
  <c r="B1350" i="1"/>
  <c r="F1350" i="1"/>
  <c r="B1351" i="1"/>
  <c r="G1351" i="1"/>
  <c r="B1352" i="1"/>
  <c r="C1352" i="1"/>
  <c r="D1352" i="1"/>
  <c r="E1352" i="1"/>
  <c r="F1352" i="1"/>
  <c r="G1352" i="1"/>
  <c r="H1352" i="1"/>
  <c r="B1353" i="1"/>
  <c r="C1353" i="1"/>
  <c r="D1353" i="1"/>
  <c r="E1353" i="1"/>
  <c r="F1353" i="1"/>
  <c r="G1353" i="1"/>
  <c r="H1353" i="1"/>
  <c r="B1354" i="1"/>
  <c r="C1354" i="1"/>
  <c r="D1354" i="1"/>
  <c r="B1355" i="1"/>
  <c r="C1355" i="1"/>
  <c r="B1356" i="1"/>
  <c r="D1356" i="1"/>
  <c r="B1357" i="1"/>
  <c r="D1357" i="1"/>
  <c r="B1358" i="1"/>
  <c r="D1358" i="1"/>
  <c r="B1359" i="1"/>
  <c r="D1359" i="1"/>
  <c r="B1360" i="1"/>
  <c r="D1360" i="1"/>
  <c r="B1361" i="1"/>
  <c r="D1361" i="1"/>
  <c r="B1362" i="1"/>
  <c r="D1362" i="1"/>
  <c r="B1363" i="1"/>
  <c r="E1363" i="1"/>
  <c r="B1364" i="1"/>
  <c r="E1364" i="1"/>
  <c r="B1365" i="1"/>
  <c r="E1365" i="1"/>
  <c r="B1366" i="1"/>
  <c r="E1366" i="1"/>
  <c r="B1367" i="1"/>
  <c r="E1367" i="1"/>
  <c r="B1368" i="1"/>
  <c r="E1368" i="1"/>
  <c r="B1369" i="1"/>
  <c r="F1369" i="1"/>
  <c r="B1370" i="1"/>
  <c r="F1370" i="1"/>
  <c r="B1371" i="1"/>
  <c r="F1371" i="1"/>
  <c r="B1372" i="1"/>
  <c r="F1372" i="1"/>
  <c r="B1373" i="1"/>
  <c r="F1373" i="1"/>
  <c r="B1374" i="1"/>
  <c r="F1374" i="1"/>
  <c r="B1375" i="1"/>
  <c r="F1375" i="1"/>
  <c r="G1375" i="1"/>
  <c r="H1375" i="1"/>
  <c r="B1376" i="1"/>
  <c r="G1376" i="1"/>
  <c r="B1377" i="1"/>
  <c r="G1377" i="1"/>
  <c r="B1378" i="1"/>
  <c r="H1378" i="1"/>
  <c r="B1379" i="1"/>
  <c r="C1379" i="1"/>
  <c r="B1380" i="1"/>
  <c r="C1380" i="1"/>
  <c r="B1381" i="1"/>
  <c r="C1381" i="1"/>
  <c r="B1382" i="1"/>
  <c r="E1382" i="1"/>
  <c r="B1383" i="1"/>
  <c r="G1383" i="1"/>
  <c r="B1384" i="1"/>
  <c r="C1384" i="1"/>
  <c r="D1384" i="1"/>
  <c r="E1384" i="1"/>
  <c r="F1384" i="1"/>
  <c r="G1384" i="1"/>
  <c r="H1384" i="1"/>
  <c r="B1385" i="1"/>
  <c r="C1385" i="1"/>
  <c r="B1386" i="1"/>
  <c r="C1386" i="1"/>
  <c r="B1387" i="1"/>
  <c r="D1387" i="1"/>
  <c r="B1388" i="1"/>
  <c r="D1388" i="1"/>
  <c r="B1389" i="1"/>
  <c r="E1389" i="1"/>
  <c r="B1390" i="1"/>
  <c r="C1390" i="1"/>
  <c r="D1390" i="1"/>
  <c r="E1390" i="1"/>
  <c r="F1390" i="1"/>
  <c r="G1390" i="1"/>
  <c r="H1390" i="1"/>
  <c r="B1391" i="1"/>
  <c r="C1391" i="1"/>
  <c r="D1391" i="1"/>
  <c r="E1391" i="1"/>
  <c r="F1391" i="1"/>
  <c r="G1391" i="1"/>
  <c r="H1391" i="1"/>
  <c r="B1392" i="1"/>
  <c r="C1392" i="1"/>
  <c r="D1392" i="1"/>
  <c r="E1392" i="1"/>
  <c r="F1392" i="1"/>
  <c r="G1392" i="1"/>
  <c r="H1392" i="1"/>
  <c r="B1393" i="1"/>
  <c r="C1393" i="1"/>
  <c r="D1393" i="1"/>
  <c r="E1393" i="1"/>
  <c r="B1394" i="1"/>
  <c r="C1394" i="1"/>
  <c r="B1395" i="1"/>
  <c r="C1395" i="1"/>
  <c r="B1396" i="1"/>
  <c r="C1396" i="1"/>
  <c r="B1397" i="1"/>
  <c r="C1397" i="1"/>
  <c r="B1398" i="1"/>
  <c r="C1398" i="1"/>
  <c r="B1399" i="1"/>
  <c r="C1399" i="1"/>
  <c r="B1400" i="1"/>
  <c r="C1400" i="1"/>
  <c r="B1401" i="1"/>
  <c r="C1401" i="1"/>
  <c r="B1402" i="1"/>
  <c r="C1402" i="1"/>
  <c r="B1403" i="1"/>
  <c r="C1403" i="1"/>
  <c r="B1404" i="1"/>
  <c r="C1404" i="1"/>
  <c r="B1405" i="1"/>
  <c r="C1405" i="1"/>
  <c r="D1405" i="1"/>
  <c r="E1405" i="1"/>
  <c r="B1406" i="1"/>
  <c r="D1406" i="1"/>
  <c r="B1407" i="1"/>
  <c r="D1407" i="1"/>
  <c r="B1408" i="1"/>
  <c r="D1408" i="1"/>
  <c r="B1409" i="1"/>
  <c r="D1409" i="1"/>
  <c r="B1410" i="1"/>
  <c r="D1410" i="1"/>
  <c r="B1411" i="1"/>
  <c r="D1411" i="1"/>
  <c r="B1412" i="1"/>
  <c r="D1412" i="1"/>
  <c r="B1413" i="1"/>
  <c r="D1413" i="1"/>
  <c r="B1414" i="1"/>
  <c r="D1414" i="1"/>
  <c r="B1415" i="1"/>
  <c r="D1415" i="1"/>
  <c r="B1416" i="1"/>
  <c r="D1416" i="1"/>
  <c r="B1417" i="1"/>
  <c r="D1417" i="1"/>
  <c r="B1418" i="1"/>
  <c r="D1418" i="1"/>
  <c r="B1419" i="1"/>
  <c r="E1419" i="1"/>
  <c r="B1420" i="1"/>
  <c r="E1420" i="1"/>
  <c r="B1421" i="1"/>
  <c r="E1421" i="1"/>
  <c r="B1422" i="1"/>
  <c r="E1422" i="1"/>
  <c r="B1423" i="1"/>
  <c r="E1423" i="1"/>
  <c r="B1424" i="1"/>
  <c r="E1424" i="1"/>
  <c r="B1425" i="1"/>
  <c r="E1425" i="1"/>
  <c r="B1426" i="1"/>
  <c r="E1426" i="1"/>
  <c r="B1427" i="1"/>
  <c r="E1427" i="1"/>
  <c r="B1428" i="1"/>
  <c r="E1428" i="1"/>
  <c r="B1429" i="1"/>
  <c r="E1429" i="1"/>
  <c r="B1430" i="1"/>
  <c r="F1430" i="1"/>
  <c r="B1431" i="1"/>
  <c r="F1431" i="1"/>
  <c r="B1432" i="1"/>
  <c r="F1432" i="1"/>
  <c r="B1433" i="1"/>
  <c r="F1433" i="1"/>
  <c r="B1434" i="1"/>
  <c r="F1434" i="1"/>
  <c r="B1435" i="1"/>
  <c r="F1435" i="1"/>
  <c r="B1436" i="1"/>
  <c r="F1436" i="1"/>
  <c r="B1437" i="1"/>
  <c r="F1437" i="1"/>
  <c r="B1438" i="1"/>
  <c r="F1438" i="1"/>
  <c r="B1439" i="1"/>
  <c r="G1439" i="1"/>
  <c r="B1440" i="1"/>
  <c r="G1440" i="1"/>
  <c r="B1441" i="1"/>
  <c r="G1441" i="1"/>
  <c r="B1442" i="1"/>
  <c r="G1442" i="1"/>
  <c r="B1443" i="1"/>
  <c r="G1443" i="1"/>
  <c r="B1444" i="1"/>
  <c r="G1444" i="1"/>
  <c r="B1445" i="1"/>
  <c r="G1445" i="1"/>
  <c r="B1446" i="1"/>
  <c r="G1446" i="1"/>
  <c r="B1447" i="1"/>
  <c r="G1447" i="1"/>
  <c r="B1448" i="1"/>
  <c r="G1448" i="1"/>
  <c r="B1449" i="1"/>
  <c r="H1449" i="1"/>
  <c r="B1450" i="1"/>
  <c r="H1450" i="1"/>
  <c r="B1451" i="1"/>
  <c r="H1451" i="1"/>
  <c r="B1452" i="1"/>
  <c r="H1452" i="1"/>
  <c r="B1453" i="1"/>
  <c r="H1453" i="1"/>
  <c r="B1454" i="1"/>
  <c r="H1454" i="1"/>
  <c r="B1455" i="1"/>
  <c r="H1455" i="1"/>
  <c r="B1456" i="1"/>
  <c r="C1456" i="1"/>
  <c r="E1456" i="1"/>
  <c r="B1457" i="1"/>
  <c r="C1457" i="1"/>
  <c r="D1457" i="1"/>
  <c r="B1458" i="1"/>
  <c r="C1458" i="1"/>
  <c r="D1458" i="1"/>
  <c r="E1458" i="1"/>
  <c r="B1459" i="1"/>
  <c r="C1459" i="1"/>
  <c r="D1459" i="1"/>
  <c r="E1459" i="1"/>
  <c r="F1459" i="1"/>
  <c r="B1460" i="1"/>
  <c r="B1461" i="1"/>
  <c r="C1461" i="1"/>
  <c r="F1461" i="1"/>
  <c r="B1462" i="1"/>
  <c r="C1462" i="1"/>
  <c r="E1462" i="1"/>
  <c r="G1462" i="1"/>
  <c r="B1463" i="1"/>
  <c r="C1463" i="1"/>
  <c r="B1464" i="1"/>
  <c r="C1464" i="1"/>
  <c r="B1465" i="1"/>
  <c r="C1465" i="1"/>
  <c r="B1466" i="1"/>
  <c r="C1466" i="1"/>
  <c r="B1467" i="1"/>
  <c r="C1467" i="1"/>
  <c r="B1468" i="1"/>
  <c r="C1468" i="1"/>
  <c r="B1469" i="1"/>
  <c r="D1469" i="1"/>
  <c r="B1470" i="1"/>
  <c r="D1470" i="1"/>
  <c r="E1470" i="1"/>
  <c r="B1471" i="1"/>
  <c r="D1471" i="1"/>
  <c r="B1472" i="1"/>
  <c r="D1472" i="1"/>
  <c r="E1472" i="1"/>
  <c r="F1472" i="1"/>
  <c r="G1472" i="1"/>
  <c r="B1473" i="1"/>
  <c r="D1473" i="1"/>
  <c r="F1473" i="1"/>
  <c r="B1474" i="1"/>
  <c r="D1474" i="1"/>
  <c r="B1475" i="1"/>
  <c r="D1475" i="1"/>
  <c r="B1476" i="1"/>
  <c r="D1476" i="1"/>
  <c r="B1477" i="1"/>
  <c r="D1477" i="1"/>
  <c r="B1478" i="1"/>
  <c r="D1478" i="1"/>
  <c r="B1479" i="1"/>
  <c r="D1479" i="1"/>
  <c r="B1480" i="1"/>
  <c r="D1480" i="1"/>
  <c r="B1481" i="1"/>
  <c r="D1481" i="1"/>
  <c r="B1482" i="1"/>
  <c r="E1482" i="1"/>
  <c r="F1482" i="1"/>
  <c r="G1482" i="1"/>
  <c r="B1483" i="1"/>
  <c r="E1483" i="1"/>
  <c r="B1484" i="1"/>
  <c r="E1484" i="1"/>
  <c r="B1485" i="1"/>
  <c r="E1485" i="1"/>
  <c r="B1486" i="1"/>
  <c r="E1486" i="1"/>
  <c r="B1487" i="1"/>
  <c r="E1487" i="1"/>
  <c r="B1488" i="1"/>
  <c r="E1488" i="1"/>
  <c r="B1489" i="1"/>
  <c r="E1489" i="1"/>
  <c r="B1490" i="1"/>
  <c r="E1490" i="1"/>
  <c r="B1491" i="1"/>
  <c r="E1491" i="1"/>
  <c r="B1492" i="1"/>
  <c r="F1492" i="1"/>
  <c r="B1493" i="1"/>
  <c r="F1493" i="1"/>
  <c r="H1493" i="1"/>
  <c r="B1494" i="1"/>
  <c r="F1494" i="1"/>
  <c r="B1495" i="1"/>
  <c r="F1495" i="1"/>
  <c r="B1496" i="1"/>
  <c r="F1496" i="1"/>
  <c r="B1497" i="1"/>
  <c r="F1497" i="1"/>
  <c r="B1498" i="1"/>
  <c r="F1498" i="1"/>
  <c r="B1499" i="1"/>
  <c r="F1499" i="1"/>
  <c r="B1500" i="1"/>
  <c r="G1500" i="1"/>
  <c r="B1501" i="1"/>
  <c r="G1501" i="1"/>
  <c r="B1502" i="1"/>
  <c r="G1502" i="1"/>
  <c r="B1503" i="1"/>
  <c r="G1503" i="1"/>
  <c r="B1504" i="1"/>
  <c r="G1504" i="1"/>
  <c r="B1505" i="1"/>
  <c r="G1505" i="1"/>
  <c r="B1506" i="1"/>
  <c r="G1506" i="1"/>
  <c r="B1507" i="1"/>
  <c r="G1507" i="1"/>
  <c r="B1508" i="1"/>
  <c r="H1508" i="1"/>
  <c r="B1509" i="1"/>
  <c r="H1509" i="1"/>
  <c r="B1510" i="1"/>
  <c r="H1510" i="1"/>
  <c r="B1511" i="1"/>
  <c r="H1511" i="1"/>
  <c r="B1512" i="1"/>
  <c r="C1512" i="1"/>
  <c r="B1513" i="1"/>
  <c r="C1513" i="1"/>
  <c r="B1514" i="1"/>
  <c r="C1514" i="1"/>
  <c r="D1514" i="1"/>
  <c r="E1514" i="1"/>
  <c r="F1514" i="1"/>
  <c r="G1514" i="1"/>
  <c r="H1514" i="1"/>
  <c r="B1515" i="1"/>
  <c r="C1515" i="1"/>
  <c r="B1516" i="1"/>
  <c r="C1516" i="1"/>
  <c r="B1517" i="1"/>
  <c r="C1517" i="1"/>
  <c r="B1518" i="1"/>
  <c r="C1518" i="1"/>
  <c r="B1519" i="1"/>
  <c r="D1519" i="1"/>
  <c r="E1519" i="1"/>
  <c r="F1519" i="1"/>
  <c r="G1519" i="1"/>
  <c r="H1519" i="1"/>
  <c r="B1520" i="1"/>
  <c r="D1520" i="1"/>
  <c r="F1520" i="1"/>
  <c r="H1520" i="1"/>
  <c r="B1521" i="1"/>
  <c r="D1521" i="1"/>
  <c r="B1522" i="1"/>
  <c r="D1522" i="1"/>
  <c r="B1523" i="1"/>
  <c r="D1523" i="1"/>
  <c r="B1524" i="1"/>
  <c r="D1524" i="1"/>
  <c r="B1525" i="1"/>
  <c r="D1525" i="1"/>
  <c r="B1526" i="1"/>
  <c r="D1526" i="1"/>
  <c r="E1526" i="1"/>
  <c r="F1526" i="1"/>
  <c r="B1527" i="1"/>
  <c r="D1527" i="1"/>
  <c r="B1528" i="1"/>
  <c r="D1528" i="1"/>
  <c r="F1528" i="1"/>
  <c r="B1529" i="1"/>
  <c r="D1529" i="1"/>
  <c r="B1530" i="1"/>
  <c r="D1530" i="1"/>
  <c r="B1531" i="1"/>
  <c r="D1531" i="1"/>
  <c r="B1532" i="1"/>
  <c r="D1532" i="1"/>
  <c r="B1533" i="1"/>
  <c r="D1533" i="1"/>
  <c r="B1534" i="1"/>
  <c r="D1534" i="1"/>
  <c r="B1535" i="1"/>
  <c r="D1535" i="1"/>
  <c r="B1536" i="1"/>
  <c r="D1536" i="1"/>
  <c r="B1537" i="1"/>
  <c r="D1537" i="1"/>
  <c r="B1538" i="1"/>
  <c r="D1538" i="1"/>
  <c r="B1539" i="1"/>
  <c r="E1539" i="1"/>
  <c r="B1540" i="1"/>
  <c r="E1540" i="1"/>
  <c r="B1541" i="1"/>
  <c r="E1541" i="1"/>
  <c r="B1542" i="1"/>
  <c r="E1542" i="1"/>
  <c r="B1543" i="1"/>
  <c r="E1543" i="1"/>
  <c r="B1544" i="1"/>
  <c r="E1544" i="1"/>
  <c r="B1545" i="1"/>
  <c r="E1545" i="1"/>
  <c r="B1546" i="1"/>
  <c r="E1546" i="1"/>
  <c r="B1547" i="1"/>
  <c r="E1547" i="1"/>
  <c r="B1548" i="1"/>
  <c r="E1548" i="1"/>
  <c r="B1549" i="1"/>
  <c r="E1549" i="1"/>
  <c r="B1550" i="1"/>
  <c r="E1550" i="1"/>
  <c r="B1551" i="1"/>
  <c r="E1551" i="1"/>
  <c r="B1552" i="1"/>
  <c r="F1552" i="1"/>
  <c r="B1553" i="1"/>
  <c r="F1553" i="1"/>
  <c r="B1554" i="1"/>
  <c r="F1554" i="1"/>
  <c r="B1555" i="1"/>
  <c r="F1555" i="1"/>
  <c r="B1556" i="1"/>
  <c r="F1556" i="1"/>
  <c r="B1557" i="1"/>
  <c r="F1557" i="1"/>
  <c r="G1557" i="1"/>
  <c r="B1558" i="1"/>
  <c r="F1558" i="1"/>
  <c r="B1559" i="1"/>
  <c r="F1559" i="1"/>
  <c r="B1560" i="1"/>
  <c r="F1560" i="1"/>
  <c r="B1561" i="1"/>
  <c r="F1561" i="1"/>
  <c r="B1562" i="1"/>
  <c r="F1562" i="1"/>
  <c r="B1563" i="1"/>
  <c r="F1563" i="1"/>
  <c r="B1564" i="1"/>
  <c r="F1564" i="1"/>
  <c r="B1565" i="1"/>
  <c r="F1565" i="1"/>
  <c r="B1566" i="1"/>
  <c r="F1566" i="1"/>
  <c r="B1567" i="1"/>
  <c r="G1567" i="1"/>
  <c r="B1568" i="1"/>
  <c r="G1568" i="1"/>
  <c r="B1569" i="1"/>
  <c r="G1569" i="1"/>
  <c r="B1570" i="1"/>
  <c r="G1570" i="1"/>
  <c r="B1571" i="1"/>
  <c r="G1571" i="1"/>
  <c r="B1572" i="1"/>
  <c r="G1572" i="1"/>
  <c r="B1573" i="1"/>
  <c r="G1573" i="1"/>
  <c r="B1574" i="1"/>
  <c r="G1574" i="1"/>
  <c r="B1575" i="1"/>
  <c r="G1575" i="1"/>
  <c r="B1576" i="1"/>
  <c r="G1576" i="1"/>
  <c r="B1577" i="1"/>
  <c r="G1577" i="1"/>
  <c r="B1578" i="1"/>
  <c r="G1578" i="1"/>
  <c r="B1579" i="1"/>
  <c r="H1579" i="1"/>
  <c r="B1580" i="1"/>
  <c r="H1580" i="1"/>
  <c r="B1581" i="1"/>
  <c r="H1581" i="1"/>
  <c r="B1582" i="1"/>
  <c r="H1582" i="1"/>
  <c r="B1583" i="1"/>
  <c r="H1583" i="1"/>
  <c r="B1584" i="1"/>
  <c r="H1584" i="1"/>
  <c r="B1585" i="1"/>
  <c r="H1585" i="1"/>
  <c r="B1586" i="1"/>
  <c r="H1586" i="1"/>
  <c r="B1587" i="1"/>
  <c r="C1587" i="1"/>
  <c r="D1587" i="1"/>
  <c r="E1587" i="1"/>
  <c r="F1587" i="1"/>
  <c r="G1587" i="1"/>
  <c r="H1587" i="1"/>
  <c r="H857" i="1"/>
  <c r="E856" i="1"/>
  <c r="E855" i="1"/>
  <c r="C854" i="1"/>
  <c r="H853" i="1"/>
  <c r="F851" i="1"/>
  <c r="F850" i="1"/>
  <c r="F849" i="1"/>
  <c r="F848" i="1"/>
  <c r="F847" i="1"/>
  <c r="F846" i="1"/>
  <c r="F845" i="1"/>
  <c r="F844" i="1"/>
  <c r="F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D816" i="1"/>
  <c r="D815" i="1"/>
  <c r="D814" i="1"/>
  <c r="D813" i="1"/>
  <c r="D812" i="1"/>
  <c r="D811" i="1"/>
  <c r="D810" i="1"/>
  <c r="D809" i="1"/>
  <c r="C808" i="1"/>
  <c r="C807" i="1"/>
  <c r="C806" i="1"/>
  <c r="C805" i="1"/>
  <c r="C804" i="1"/>
  <c r="C803"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tc={4791E1FB-E821-4404-8FB5-8AC04374C13A}</author>
    <author>tc={17FD4C96-DDDE-4121-B3B4-CCBC255A0D7A}</author>
    <author>tc={70634B6D-73E6-41C4-827A-18DED88CD800}</author>
    <author>tc={258A363B-7ED8-4F25-9899-1ACD198BFEE5}</author>
    <author>tc={C38440F0-0AE4-421D-969A-83E7294F94D5}</author>
    <author>tc={332FB5C3-5C75-423C-8376-6BBB29CDB362}</author>
    <author>tc={616DBA35-79E5-475F-8FF7-79F391C7220F}</author>
    <author>tc={67B93EB5-E8E1-40FC-B9BA-C2DBB155E230}</author>
    <author>tc={11E604A2-418C-4F41-9428-E41FF1CBB902}</author>
    <author>tc={1488786E-4655-4BFE-AD39-80571328A9A6}</author>
    <author>tc={C7D8979F-7FF9-4A89-80BB-FA187848D56F}</author>
    <author>tc={BCC6573C-EDE6-4A47-94D8-3C01181436B2}</author>
    <author>tc={F26B57DD-1AB5-4FC6-BC51-A5B8EBCADFFC}</author>
    <author>tc={E9355565-535D-468B-86A9-73B52D2E9337}</author>
    <author>tc={70CB7E20-631D-4A79-AC2E-6172E9A771C3}</author>
    <author>tc={1F474E2E-FE2B-44AE-9538-B8CACE428EBB}</author>
    <author>tc={54BC3B32-D86C-49C9-B23A-3D74D9162674}</author>
    <author>tc={CD0212C7-3943-42D7-B66B-EDEB0F9E0AB2}</author>
    <author>tc={43F11AA8-3397-441E-81D9-3902E6143FBB}</author>
    <author>tc={F226B2EE-661E-4AD0-8469-2A878D9B54AD}</author>
    <author>tc={76E05ED1-AA7A-4209-868A-91E89DAD18E6}</author>
    <author>tc={3603DB05-E5A4-490E-9E7B-2AE5CE31FD17}</author>
    <author>tc={A8BD9A0F-8E5A-442B-9131-E9C0B4BFD666}</author>
    <author>tc={39E68E6B-E6C6-4816-9E6C-CBA337E90AB5}</author>
    <author>tc={115252FB-8BC4-4754-B1B2-87E2DD021EDA}</author>
    <author>tc={C59C89C1-968B-4FB2-93FD-7281A5105D78}</author>
    <author>tc={BCE21E1C-7766-49BB-8C0F-10927EAB1F88}</author>
    <author>tc={79EEF4C8-754B-42B4-BC38-16A2CD046A28}</author>
    <author>tc={FBEB3620-9BE1-4002-9D7C-3400DFA96571}</author>
    <author>tc={CD415398-B9A2-4CE9-B604-24E465B93AFD}</author>
    <author>tc={C83B7F5B-3658-4EDF-B72D-30509CD25B45}</author>
    <author>tc={C38B0651-C978-42D7-870E-986B9D4AA758}</author>
    <author>tc={E54A503E-09CA-49D3-BF77-3CFF4CDAC3DD}</author>
    <author>tc={5EF1D243-0777-4E62-B0B9-28D27EEC301B}</author>
    <author>tc={D12378B5-C6E2-4302-91EA-495AF93240F0}</author>
    <author>tc={3A3A1531-6AEA-4415-9B06-B8640C703097}</author>
    <author>tc={23A5AEBD-424B-443C-BE56-D5AC356492CA}</author>
    <author>tc={B405797A-3E29-4D31-997F-3B8EDCCA9AFD}</author>
    <author>tc={942B93E7-1DDF-465E-8F51-0B2AD9F21983}</author>
    <author>tc={E19104B0-E713-47D6-BC57-DE2CFCA736AB}</author>
    <author>tc={DB1BA1BF-8D9D-4FEA-8D7E-9614673C7DA0}</author>
    <author>tc={454D0941-E7C0-40E7-B959-46910B0E318D}</author>
    <author>tc={DF4BB41F-311C-4B17-A2CB-BEDCC173A557}</author>
    <author>tc={D0041F85-589D-403C-BCF7-8D6A8B96391E}</author>
    <author>tc={FBCBADA1-8FBF-4132-8B68-3D476CD1ABC0}</author>
    <author>tc={C4234317-FBD9-490C-8967-DF0105EB868A}</author>
    <author>tc={23DA591B-ECBC-4AE6-A8C4-F0831CE0418C}</author>
    <author>tc={E91A86B6-4B37-4951-B611-27389A07F754}</author>
    <author>tc={BEEE363B-A271-4D24-998A-89C741D344B5}</author>
    <author>tc={FB89CFF5-7029-4DA4-A314-21DE7BF4DF4B}</author>
    <author>tc={9BD96C9F-4F4C-4FA2-B55F-96A70110D1E4}</author>
    <author>tc={74213FBF-697F-4926-A076-D68D929CDEB4}</author>
    <author>tc={CB99858D-D5E2-423B-B249-E54A3338A4D3}</author>
    <author>tc={12105CFD-CDBC-4A91-992D-5C2F00C1903F}</author>
    <author>tc={E4F86242-82D7-47D7-A4FA-82E2D329530A}</author>
    <author>tc={ACC23DC3-2D85-4302-95DA-4983A4321F44}</author>
    <author>tc={EE664735-C50A-49C8-8B82-D1A4551AB9C2}</author>
    <author>tc={2E987ABD-CD8A-4A34-B8F7-82F5F36561EE}</author>
    <author>tc={2ECC8158-5EC8-4AB0-A6FF-407DA5D0421C}</author>
    <author>tc={A8B0946C-1854-4C7C-A7C9-FA6AD6B7C1FF}</author>
    <author>tc={B9BCF8E3-D0C8-417F-B20E-4BB330779D54}</author>
    <author>tc={7EF34056-7CFF-4753-97A2-F45709C9E317}</author>
    <author>tc={79D978A0-33BE-457D-A91A-54DACB16D7DA}</author>
    <author>tc={C2796812-EB39-46C4-96DD-47008AC4B84A}</author>
    <author>tc={347EC58E-64F2-4B8F-8C9F-BF58ECEB18AB}</author>
    <author>tc={66FD8BD3-1915-46BE-80F7-C6EC30103887}</author>
    <author>tc={4629EE5C-2351-4F9B-A94A-6FF547B6755C}</author>
    <author>tc={92AA59F4-3CA2-464A-B48F-A90CA1642247}</author>
    <author>tc={8611C7D3-B3F4-4CD6-84C5-F6DE0B750E6D}</author>
    <author>tc={C1999752-6FE7-475D-A8BA-3BA6E1771976}</author>
    <author>tc={77B24A7B-592E-4FFF-8B7D-DB3BEDA5F4C8}</author>
    <author>tc={6C7A6381-F116-4B79-9768-E61242286399}</author>
    <author>tc={0437B732-54B5-41AA-8849-721151E3ECBD}</author>
    <author>tc={742B8D48-125D-460E-B459-E0E47844E23E}</author>
    <author>tc={BA1CCDB6-D0D3-4609-9502-8F966227E156}</author>
    <author>tc={F8C4BA61-0F4C-43BD-8868-37981660DE85}</author>
    <author>tc={C157BABB-EA84-47CC-A591-8B359AA364BA}</author>
    <author>tc={84400471-1E3E-4603-B29A-97484EF9EE31}</author>
    <author>tc={19FC235A-12EA-4578-8726-053F3141555E}</author>
    <author>tc={4C38C1DF-6557-45AF-9261-6A61E7B774B4}</author>
    <author>tc={A8E5D801-07F5-4814-A70E-505EF9EE4820}</author>
    <author>tc={97F02AA4-F0B8-46CD-897D-8B9D69C6BD1C}</author>
    <author>tc={1DEF6989-B7B1-46D3-92D6-C86B54BC29ED}</author>
    <author>tc={CFC4A23D-428E-4AD2-8BA4-F52C7CA319DC}</author>
    <author>tc={60CC0710-68E8-413C-9588-B678790A7BC2}</author>
    <author>tc={D7CF179C-7D95-49E4-A85A-CA3BE6019A93}</author>
    <author>tc={932DD49F-C688-49EC-BC55-10F069E81F69}</author>
    <author>tc={9AA78FFC-7599-40E3-A20E-C81AF5FE82A5}</author>
    <author>tc={02534295-4A7B-4DFA-A30B-1F81A6327EA1}</author>
    <author>tc={E268EEF8-4A91-4C8C-BF45-7CC262BA8F48}</author>
    <author>tc={6B6412A9-4F0D-4784-BD8C-F6AFC897EBA5}</author>
    <author>tc={49457006-34E4-4FF7-84AD-26690467A07C}</author>
    <author>tc={944D8E2B-1EB3-4885-BD17-0C090A042D39}</author>
    <author>tc={FE22493F-3320-4AED-9586-70983CAA3E58}</author>
    <author>tc={22A3F197-0899-4C06-9201-53D1FD402C1D}</author>
    <author>tc={B912A246-9565-4154-A2D1-1B0B9345485E}</author>
    <author>tc={758B455A-B397-4786-BADD-3ADB53509A26}</author>
    <author>tc={8AEB76F8-638D-447E-8120-81220C872233}</author>
    <author>tc={9AF2A4B7-C31E-4ABD-AFE8-653AC0229F31}</author>
    <author>tc={48C43C9E-CA15-495D-8BC8-CF4441D63665}</author>
    <author>tc={B4B00A54-4562-46FB-8868-6C9E4691704A}</author>
    <author>tc={29848781-466F-407E-9787-A98D4420533A}</author>
    <author>tc={1E90A155-366D-4E7B-95E9-576D9A0C56FA}</author>
    <author>tc={E8019BB7-709A-456B-9F34-EDEDEBCEEE0F}</author>
    <author>tc={B5375557-E52D-44ED-8382-EA8B9AE84855}</author>
    <author>tc={60BBDC3D-EA67-4863-8658-238C58316C6A}</author>
    <author>tc={51520132-1DB1-4930-8C37-CB61700636B7}</author>
    <author>tc={C20749DC-7C82-4EF0-8E15-51370464EEB6}</author>
    <author>tc={3F738BF6-5639-4553-BCC1-2711AAD07149}</author>
    <author>tc={858B585B-F927-4352-89E0-CD1C85C931FF}</author>
    <author>tc={7C2A6D3A-DF7D-4496-9059-AB2D35EE5158}</author>
    <author>tc={9B9D647F-57FB-4B75-8135-5BB2C0B7916D}</author>
    <author>tc={0554D149-D601-49AE-ADD3-0796854426DD}</author>
    <author>tc={982FD563-300D-4FB0-8FBE-C0D356C62408}</author>
    <author>tc={E832B12F-0993-4124-9D93-3C074FD47EB1}</author>
    <author>tc={072BA4BB-840C-4BF9-ABD5-81F96EF71CBD}</author>
    <author>tc={B3E90A52-F6D4-4D72-9D0E-ED6F207CC1AD}</author>
    <author>tc={AAA1965C-BF23-42CB-9CC9-50C87498B673}</author>
    <author>tc={9F6C5D4D-EC9A-49C8-BAD9-800871B21F67}</author>
    <author>tc={0B72B23D-64B5-48A5-8D89-0F9E3DB73ACB}</author>
    <author>tc={2E8DA577-616F-4CC7-81BE-FE5232C4F9D2}</author>
    <author>tc={CA7C889C-2B57-4A2F-BF87-BCE47DD56E88}</author>
    <author>tc={F7F85CE8-EF78-41F5-9ABA-BAEBEAE47611}</author>
    <author>tc={52F45420-764D-4CF0-B961-DA2BD17176FE}</author>
    <author>tc={90F4719F-AAD8-449D-9784-CE550BA80328}</author>
    <author>tc={238234F6-4290-4E38-8644-29E5978499BB}</author>
    <author>tc={28C252E5-90AF-4D46-8E83-751F855E9EA3}</author>
    <author>tc={51FDFC6A-1278-4CD2-8A13-2BC8260500CC}</author>
    <author>tc={002493B8-07AB-4E20-973D-CAD0EA53E855}</author>
    <author>tc={1AF20ECD-8506-400F-822B-FC680408CE1E}</author>
    <author>tc={E8B84C66-59C0-47E2-9EE8-45173D107813}</author>
    <author>tc={8FB70A9B-0BC8-4667-9DF5-3A5453975B2C}</author>
    <author>tc={A24973C2-4140-4981-BFBD-EC9DED642158}</author>
    <author>tc={2078E132-F98E-420F-A765-D5A4C103C882}</author>
    <author>tc={0CE47BCE-6D34-49E9-A62A-34FE06E6D05B}</author>
    <author>tc={F6A72473-A534-4626-9300-EF83D20702E1}</author>
    <author>tc={5D191C1E-DFA8-4886-9ECB-775803F35AF9}</author>
    <author>tc={A41ACCA4-3037-40C2-B0BD-2F167C49C853}</author>
    <author>tc={790B860F-B705-4127-83DB-86CDAB4436C8}</author>
    <author>tc={1E8FFFE0-9EE6-44A4-84D4-7CB2B68D65CC}</author>
    <author>tc={05CADCFE-6122-482E-9876-382FC200C927}</author>
    <author>tc={94FFC4E1-8034-4D01-A703-E5D58BFC519D}</author>
    <author>tc={4703405E-8C59-4EE8-B137-A5C0AF835F77}</author>
    <author>tc={D2AC7C79-3604-415A-8164-50E991C68B9F}</author>
    <author>tc={51801D84-144C-4783-91E5-0F3B8AB71A29}</author>
    <author>tc={63E64257-4258-4BAE-808C-8C6A9CC08F54}</author>
    <author>tc={F80A355F-25A8-4066-ACAF-91F395258D20}</author>
    <author>tc={E4F858D7-B373-46BD-A61E-E73F1F54CD36}</author>
    <author>tc={DE7BE5A5-DCF0-4C47-ACEB-C262042BF8B9}</author>
    <author>tc={B153CF1F-A441-48E4-A511-5E8F88CF884F}</author>
    <author>tc={71691556-CD14-44DF-BA14-091D7152FE9F}</author>
    <author>tc={458F2DDE-C730-4F15-8195-C291EEC64C94}</author>
    <author>tc={DA18F600-8BBA-4A54-AC08-34508AAE74BF}</author>
    <author>tc={733BBBA7-297A-41F8-B318-FC0B4D68F278}</author>
    <author>tc={09B458C5-669C-4ED5-A025-5329A4345C7D}</author>
    <author>tc={EC5E602C-BF33-4406-B43A-D5173DC9B9A8}</author>
    <author>tc={0A61CC06-1F0D-4C7C-A9BE-A169DBC9980D}</author>
    <author>tc={807F0CB6-D9FE-4E21-8375-3D3F4FB5D8A2}</author>
    <author>tc={939E11BC-75F6-438A-9715-EF55E15C4205}</author>
    <author>tc={5CA7CC0B-F5D9-437D-8575-1900BA5B0A61}</author>
    <author>tc={1B1A4660-C864-48CB-B85D-A7A676510396}</author>
    <author>tc={FC6CCFDA-9D5D-40B2-B53E-A47C688411A4}</author>
    <author>tc={A8701E9D-3AB6-42D0-9692-C60793A50749}</author>
    <author>tc={515A7AC8-7CC6-4FB5-B254-96C42EAEB67F}</author>
    <author>tc={EDA97999-5856-45AB-84A3-1DC8EFA08517}</author>
    <author>tc={CD71D4DD-553F-4290-818F-2F9087842705}</author>
    <author>tc={DED559A6-9772-4698-9AEC-5A27C25BA8E8}</author>
    <author>tc={E6760A69-E89F-43B4-B77E-F60019C590F1}</author>
    <author>tc={7E69C5F4-440D-44AE-8352-ABA7116CFD6C}</author>
    <author>tc={C387B9F6-B2C7-4321-A54F-AEE5CBE1A92A}</author>
    <author>tc={7FEE16EE-4A99-4BDC-ABFD-54BD73EB30E9}</author>
    <author>tc={212B152F-F930-4BA2-8CA5-839F01CDBF8A}</author>
    <author>tc={77878923-C90C-4278-BC70-2FABDF99B134}</author>
    <author>tc={CBE77AA6-9A14-4A06-96B8-1A1CE0E002BB}</author>
    <author>tc={EDE4D652-51CF-443E-A29F-A1254CA1951E}</author>
    <author>tc={0A1E76E3-B777-4C7E-B163-FE478C57BE00}</author>
    <author>tc={05BD6D90-E6A6-4982-B311-AE0E60C5ADA1}</author>
    <author>tc={128D65B8-4E02-45A9-9FF3-36BABE0BE2A4}</author>
    <author>tc={53609454-7C16-4B94-9DCF-8BFFC8EBABD0}</author>
    <author>tc={B7F8F12D-31BA-454C-AD80-DCE78E512F73}</author>
    <author>tc={070EB40D-169B-4367-BDBA-60467EEBF100}</author>
    <author>tc={35D64B9D-87A0-43CB-8923-36351909A9CD}</author>
    <author>tc={861773AA-527E-46D9-80BD-120DF4155E77}</author>
    <author>tc={838879DB-DA2A-4CF4-893C-18CD3C754F57}</author>
    <author>tc={F5D4D09B-B6D9-4231-AB6E-E9483FA826B5}</author>
    <author>tc={08D55CAF-33EE-4648-8DEF-59141D15D7B8}</author>
    <author>tc={8842B07E-B4C1-4FB7-AABF-36F19876377A}</author>
    <author>tc={A38BD5D4-2689-499E-9C5C-DE528DDF3D65}</author>
    <author>tc={657BD85B-74B5-4B71-9ADD-17A1F938C871}</author>
    <author>tc={7F3FC13A-E986-44F7-AAAC-0E5575C2976D}</author>
    <author>tc={32145F7B-B34C-4C81-8715-A7919FF959A8}</author>
    <author>tc={FA6BAF29-0177-4B6E-B9A7-D52DEFDEF3A6}</author>
    <author>tc={76C91945-3288-4A2B-998D-C93F8A21A3F0}</author>
    <author>tc={381B71A1-898A-4E03-907D-247055D6AD46}</author>
    <author>tc={6C96FB90-CF22-4BBE-87EF-9CDF2BDD8081}</author>
    <author>tc={AB95F04B-7633-4B0C-8DF6-1BF1C6818A1F}</author>
    <author>tc={0A07C17E-FCFE-4EFE-8E87-F837FEF6E68B}</author>
    <author>tc={A4A011B0-3E57-49D6-9F76-73B3FB584651}</author>
    <author>tc={D1624C28-577A-4924-8524-1E06A7BBD7CE}</author>
    <author>tc={29B2310A-BDA9-4D2A-93B3-40EE0331D493}</author>
    <author>tc={93B8B692-DB3F-4AC5-95D5-B5850852C87F}</author>
    <author>tc={66E225BA-3396-4402-854F-2307B0264179}</author>
    <author>tc={2A3C8D7A-F73A-4A75-8629-EC5C1E6A34E5}</author>
    <author>tc={42CE8334-CCCC-4B71-8D5B-F8744999A7D5}</author>
    <author>tc={3A910AD6-F373-4663-9F29-2DB571A5A3E3}</author>
    <author>tc={21E569E4-97F7-4FEE-88B1-2316B7A22C34}</author>
    <author>tc={6306BB86-5CF4-4467-94EC-EB2FFA0DD120}</author>
    <author>tc={B2F685A6-ABD7-4A6A-99ED-709C30E26EF7}</author>
    <author>tc={5B09DE5F-C381-4428-BBBD-5089BA8664C2}</author>
    <author>tc={F9159A44-B514-4332-A0E2-1FB30B5C9ADA}</author>
    <author>tc={9EC47204-03EB-40A9-8AFD-EA549036BAC9}</author>
    <author>tc={DC6742C1-DD8A-4846-9C3C-F1844561FDDE}</author>
    <author>tc={4B74449E-2A28-4C5A-853B-31E903564A17}</author>
    <author>tc={56CC3713-B3D7-47AE-ABE2-2CBD863E3D57}</author>
    <author>tc={88081537-99DF-44B5-BC4E-B84A41DD94A6}</author>
    <author>tc={E6A89D42-96D8-4F80-B2BC-264887EA4D18}</author>
    <author>tc={96020279-9BC6-4FC5-99B9-7E2356CCE778}</author>
    <author>tc={F7BD9E03-29A0-4DE0-A159-318BDFD06473}</author>
    <author>tc={C20F6A9F-90EC-4358-B21E-16CA4B63CCAE}</author>
    <author>tc={08053228-1EB7-49B1-B26A-F1DFBB92B4A2}</author>
    <author>tc={3B38E261-3668-4A8B-8F52-8EBFC2379A21}</author>
    <author>tc={5950A8CD-90F2-4AB2-BD9F-7B580BE256FE}</author>
    <author>tc={5C40E1AC-215D-4CFC-A362-A0C18F622C40}</author>
    <author>tc={CA5B98D4-E631-48B4-A985-5A9BED86D8D9}</author>
    <author>tc={21DA6B8F-C6F0-4479-95CE-7352B911EE13}</author>
    <author>tc={6CD75F92-C48E-49BE-B176-EAF67629F688}</author>
    <author>tc={6305E1D3-E5B2-4B01-9EA1-591DBB5213E6}</author>
    <author>tc={D3A7E12D-3438-4937-B395-98EEE8017612}</author>
    <author>tc={098F38F1-1533-4ADF-B93E-B66781678EB2}</author>
    <author>tc={5FDA3A80-EEB8-4048-AD67-5D43F9BE4823}</author>
    <author>tc={676BCF10-D5F7-40C0-9A63-4A83DB0EB832}</author>
    <author>tc={348EDF11-FF46-4754-ACF6-551C29F4EFF7}</author>
    <author>tc={F56BB23F-9447-4530-B77E-B5C66D7A564A}</author>
    <author>tc={6721DBE0-176D-41EE-8CC4-3CABC702F364}</author>
    <author>tc={ACE078DC-3617-46B1-84BD-AA6AE07FCE0D}</author>
    <author>tc={802F3DBE-7F5F-4699-AA13-0DE869F6F9AA}</author>
    <author>tc={26CAB2C6-713F-47A6-9E91-572C9F1C32F4}</author>
    <author>tc={66A678C4-2291-48A3-B58E-55505F42AF3F}</author>
    <author>tc={F76B9CF6-BAA3-457F-82E6-E7D233EE0C68}</author>
    <author>tc={F3557E99-7404-4397-90BE-528712B672E7}</author>
    <author>tc={264E149B-6F67-47A3-91BC-2AAA0140AA09}</author>
    <author>tc={82E17E9C-9242-4ADF-934A-C06F7BC5F867}</author>
    <author>tc={BD0967E9-2698-4332-A4E2-A1FB2FAA48DA}</author>
    <author>tc={90202B01-A24F-4B3F-8D42-351255537300}</author>
    <author>tc={9F01AEB0-BBCF-4900-919F-A1EA7FDC2E71}</author>
    <author>tc={07C47807-6A4E-452B-AA27-C71A59424C38}</author>
    <author>tc={E8A1FA6C-3C2F-417D-9EC9-6A718BD01B09}</author>
    <author>tc={92759F6A-1785-49AA-AB2D-FEC97F90FAF6}</author>
    <author>tc={604DA808-CB93-40D2-948F-2289453563E3}</author>
    <author>tc={5B164BE9-3143-4953-B1F1-FBFC8D7E7E47}</author>
    <author>tc={B3A0CD72-C213-4327-A2A3-26998AA41F25}</author>
    <author>tc={536DC8BF-A9BA-485A-83E6-BF587E9435B3}</author>
    <author>tc={4013B893-780A-498B-A7A9-6325F3873116}</author>
    <author>tc={FE7F7ADD-95BA-4961-8466-EDB7592ED2E8}</author>
    <author>tc={831298FC-1CF1-46F3-A6C8-C0222ACE0257}</author>
    <author>tc={A375942B-8E3C-4053-998B-6757CBCABA85}</author>
    <author>tc={18F48605-67AF-460A-93ED-99EFE1758B7B}</author>
    <author>tc={EBC9E0A8-5729-4445-A24D-90E1D9215A70}</author>
    <author>tc={C540A9F0-4956-4740-9476-875B74A3BC33}</author>
    <author>tc={BAC52CDF-8C2B-4E14-BA5F-65828C4480D6}</author>
    <author>tc={54B90BE1-DDC0-48BD-91FB-1AC9BE412DA0}</author>
    <author>tc={2F099687-8DB8-4435-A4CE-375E79678F8E}</author>
    <author>tc={CDC6DD1E-91D8-46E2-AF16-CF1B3B336CB1}</author>
    <author>tc={1CFAF15E-1523-44CB-AD2D-7DDA7C34AC47}</author>
    <author>tc={2FCB002F-5DB4-40AE-8B3B-9AB70B1567DD}</author>
    <author>tc={C449F439-E918-4227-8F08-5A1625D0CA23}</author>
    <author>tc={6B339840-D98A-47A0-9A8C-9BDF3C005996}</author>
    <author>tc={65CDC1D8-54BC-4D27-AAC9-FD646F001F41}</author>
    <author>tc={247AE090-86CB-4941-828A-10DE688E0009}</author>
    <author>tc={009E75BD-A81C-470B-A531-7FC0FC676A37}</author>
    <author>tc={9AC2A47F-3AE3-479D-B6B4-5616D02535D6}</author>
    <author>tc={25787127-EB6C-4578-B069-79F03B475758}</author>
    <author>tc={E6B217ED-791A-4CD5-A7A1-BD1CBECEC2FE}</author>
    <author>tc={F61C76C0-ACEC-47A1-9414-180E3945A584}</author>
    <author>tc={6A76C9A0-5B40-4268-8278-40761C8DE45D}</author>
    <author>tc={A39D4E50-6F6C-465D-A68A-E354F8232935}</author>
    <author>tc={14939745-A995-49ED-A003-4257D245C8D3}</author>
    <author>tc={30360A20-51A3-4204-9F87-AC9497EABEB3}</author>
    <author>tc={DF120F87-7425-40F9-BFD3-ECA458CDF8F6}</author>
    <author>tc={DEAA47DD-908A-46FF-AFFF-AD0839A6C1CD}</author>
    <author>tc={EB531138-50CA-423B-AEDE-A329F4BAC674}</author>
    <author>tc={E9C9BC4B-7EA3-4B1F-89C5-1D91340097E8}</author>
    <author>tc={44E5E07F-B62C-4A30-B523-2ACC42898BCD}</author>
    <author>tc={392FEDD9-590A-477E-B3CD-4B250499F59A}</author>
    <author>tc={BC3B6139-0052-43BD-9A1C-57B8C50EFF19}</author>
    <author>tc={8CA157A5-754D-4933-B9A9-E9C325629637}</author>
    <author>tc={DE74F471-24BE-48BC-8796-641E2378C7E6}</author>
    <author>tc={43204A29-EF2C-42F2-A20F-2C813AFE14A8}</author>
    <author>tc={66E851C2-857E-4E02-B54D-2C8F245CB098}</author>
    <author>tc={3C872521-53EE-4541-B0E6-3624D19EC2F8}</author>
    <author>tc={FBA8199C-3E0F-46B4-AF56-ADF556C7AA9C}</author>
    <author>tc={BB84EB14-C6CE-440F-868D-D38594080879}</author>
    <author>tc={3E22FA1B-58C2-46F1-9E8A-9050BDDD937B}</author>
    <author>tc={9C8D06C3-2BF5-4245-ACB4-52219B737B13}</author>
    <author>tc={40764757-F135-4457-8304-82E1F887C471}</author>
    <author>tc={A72E6999-7712-44DF-9519-FE1F41DDE898}</author>
    <author>tc={27B8ED3B-20C6-4674-94EC-57559AAC0831}</author>
    <author>tc={CA174C4D-5D70-4A33-B113-DDE2F0010D52}</author>
    <author>tc={FBDE8F15-2FE5-4C44-BA39-D64964E5997D}</author>
    <author>tc={E1A724F4-8090-4A58-83A0-8AEB5C71DBD8}</author>
    <author>tc={6BCD4685-4BAB-4B85-B02E-BDC47C4DDF3A}</author>
    <author>tc={AA9E0204-1CD0-4FE4-86C2-949D9A3308BD}</author>
    <author>tc={A981F4BF-C266-44CB-95CC-6B79F97E6C94}</author>
    <author>tc={949FD45B-7D54-443F-9F03-B5945FB92B67}</author>
    <author>tc={E64DFC45-7D0C-45FA-B664-BFB4F71EA040}</author>
    <author>tc={4A688B13-85F6-4508-9B62-7A4D6052478F}</author>
    <author>tc={0B88B00E-EA61-42F0-901A-504030D68144}</author>
    <author>tc={5AE446E4-BC51-4999-833C-7B1CA711259A}</author>
    <author>tc={691BC8A7-12D0-4907-907D-C34012E77D5A}</author>
    <author>tc={A54FA6BD-8272-4F03-9BDA-27287B2F5F66}</author>
    <author>tc={C7C30328-F498-4A53-8CC2-B28A051DDADB}</author>
    <author>tc={F37946B5-C458-45BE-A2F3-3FAFD47B918F}</author>
    <author>tc={B47897CC-C81C-4691-AB1F-FF9569FD92C9}</author>
    <author>tc={53458F6B-FB8F-43E9-A1D3-EA75B1DD1803}</author>
    <author>tc={2C7D5359-8861-4ACD-A75F-CB59514AE1AD}</author>
    <author>tc={03E2BEDB-E39D-4AC1-AB09-6CF4A0E27E43}</author>
    <author>tc={24206175-319F-4CC4-AB40-9D0C0BD36F57}</author>
    <author>tc={D154FAFE-56B2-4631-93AE-CA6722542E5B}</author>
    <author>tc={2EFE2D09-31BD-466D-9389-B42C5DC31AB5}</author>
    <author>tc={D3184546-6666-4E6E-A87D-715F9B09A789}</author>
    <author>tc={632DC589-B1E0-4D44-822E-D0FACA38A144}</author>
    <author>tc={201F214D-4BA4-4BA7-B905-B4C91DA9AFDA}</author>
    <author>tc={9DAFD8BB-B926-4C01-A5AD-84D817264CC1}</author>
    <author>tc={701D9AD3-CFDC-418A-A547-AC3D93205C62}</author>
    <author>tc={D063E308-B859-4AF4-864A-0F6887BFE27D}</author>
    <author>tc={98C29CA4-313C-4157-85C1-8DFC5EEBE4D2}</author>
    <author>tc={1D3B2B50-BFB6-421B-AC7C-F24F76AEE3D9}</author>
    <author>tc={E2610949-83B6-4670-9FD1-5811671EEDA1}</author>
    <author>tc={3AA260ED-AC88-4EC4-BB31-4D5D5BA20CBB}</author>
    <author>tc={27824556-8AEF-41B8-A711-A9698DB8624E}</author>
    <author>tc={F462A426-C118-4ABD-9493-556F375D9A30}</author>
    <author>tc={B7B5E25C-AC67-4B7C-8E08-8E60B11C136C}</author>
    <author>tc={8A007FEF-DA01-479B-BA76-74210A3AEA16}</author>
    <author>tc={38928FE3-317F-449D-861A-88D047E46E48}</author>
    <author>tc={B2BF1BF8-2BDB-45E8-85A4-4526C7670166}</author>
    <author>tc={A4A05287-21C4-4A7F-AC5D-F85FECD8921E}</author>
    <author>tc={203F3840-6349-4FBF-B1F7-7B3FDF03C730}</author>
    <author>tc={CA410709-23BD-4F52-928F-5657266C15BD}</author>
    <author>tc={E8EE6A68-0182-4A9D-9176-65144860D092}</author>
    <author>tc={F886E4B7-EC5D-4F01-8EA3-26EC768A5BD2}</author>
    <author>tc={40F9E5E6-2282-4D59-8B2D-5749B65B647C}</author>
    <author>tc={83FC8879-387F-47D6-BA1A-E0B510F88410}</author>
    <author>tc={3E121427-5645-42F2-8DE9-1E35536FDBF2}</author>
    <author>tc={DCD3A4DE-6DAA-41D9-B4AC-D0C8DF3F24F1}</author>
    <author>tc={5B791862-1E2D-4E7A-9265-51F61196C4B6}</author>
    <author>tc={68824A0B-A73A-42B1-9B4B-0B69F48EC99F}</author>
    <author>tc={CB8C3F7D-D50C-4A96-AB45-9F3927AF02C8}</author>
    <author>tc={B765B909-709D-4C8E-B485-5FF2FDE83904}</author>
    <author>tc={C7B5BDEF-F5F4-467D-BF6B-14FC10A0F81C}</author>
  </authors>
  <commentList>
    <comment ref="B167" authorId="0" shapeId="0" xr:uid="{4791E1FB-E821-4404-8FB5-8AC04374C13A}">
      <text>
        <t>[Threaded comment]
Your version of Excel allows you to read this threaded comment; however, any edits to it will get removed if the file is opened in a newer version of Excel. Learn more: https://go.microsoft.com/fwlink/?linkid=870924
Comment:
    Renovation Phase IV – Completion of school renovation (Phase 4) as
outlined in the Educational Specifications and not completed in prior phases.
Includes demolition, ADA compliance, structural upgrades and energy cost
reductions. Completion of this renovation should allow this facility to extend its
life for another 40+ years.</t>
      </text>
    </comment>
    <comment ref="B168" authorId="1" shapeId="0" xr:uid="{17FD4C96-DDDE-4121-B3B4-CCBC255A0D7A}">
      <text>
        <t>[Threaded comment]
Your version of Excel allows you to read this threaded comment; however, any edits to it will get removed if the file is opened in a newer version of Excel. Learn more: https://go.microsoft.com/fwlink/?linkid=870924
Comment:
    Roof Replacement - Gym and locker room areas, this upgrade will include
new roof drains, new insulation and work to the building to accommodate the
new insulation thickness.</t>
      </text>
    </comment>
    <comment ref="B170" authorId="2" shapeId="0" xr:uid="{70634B6D-73E6-41C4-827A-18DED88CD800}">
      <text>
        <t>[Threaded comment]
Your version of Excel allows you to read this threaded comment; however, any edits to it will get removed if the file is opened in a newer version of Excel. Learn more: https://go.microsoft.com/fwlink/?linkid=870924
Comment:
    This upgrade will include new roof drains, new insulation and work to the building to accommodate the new insulation thickness.</t>
      </text>
    </comment>
    <comment ref="B171" authorId="3" shapeId="0" xr:uid="{258A363B-7ED8-4F25-9899-1ACD198BFEE5}">
      <text>
        <t>[Threaded comment]
Your version of Excel allows you to read this threaded comment; however, any edits to it will get removed if the file is opened in a newer version of Excel. Learn more: https://go.microsoft.com/fwlink/?linkid=870924
Comment:
    The lighting throughout the
building is deficient, does not meet code, and needs to be upgraded. This includes ceiling seismic bracing.</t>
      </text>
    </comment>
    <comment ref="B172" authorId="4" shapeId="0" xr:uid="{C38440F0-0AE4-421D-969A-83E7294F94D5}">
      <text>
        <t>[Threaded comment]
Your version of Excel allows you to read this threaded comment; however, any edits to it will get removed if the file is opened in a newer version of Excel. Learn more: https://go.microsoft.com/fwlink/?linkid=870924
Comment:
    Work includes replacing flooring, and interior finishes
not completed previously.</t>
      </text>
    </comment>
    <comment ref="B173" authorId="5" shapeId="0" xr:uid="{332FB5C3-5C75-423C-8376-6BBB29CDB362}">
      <text>
        <t>[Threaded comment]
Your version of Excel allows you to read this threaded comment; however, any edits to it will get removed if the file is opened in a newer version of Excel. Learn more: https://go.microsoft.com/fwlink/?linkid=870924
Comment:
    Work includes siding, window and door replacement,
caulking, and painting of the complete building exterior including insulation upgrades.</t>
      </text>
    </comment>
    <comment ref="B174" authorId="6" shapeId="0" xr:uid="{616DBA35-79E5-475F-8FF7-79F391C7220F}">
      <text>
        <t>[Threaded comment]
Your version of Excel allows you to read this threaded comment; however, any edits to it will get removed if the file is opened in a newer version of Excel. Learn more: https://go.microsoft.com/fwlink/?linkid=870924
Comment:
    Work includes metal siding replacement, window and door replacement, caulking, and painting of the complete building exterior including insulation upgrades.</t>
      </text>
    </comment>
    <comment ref="B175" authorId="7" shapeId="0" xr:uid="{67B93EB5-E8E1-40FC-B9BA-C2DBB155E230}">
      <text>
        <t>[Threaded comment]
Your version of Excel allows you to read this threaded comment; however, any edits to it will get removed if the file is opened in a newer version of Excel. Learn more: https://go.microsoft.com/fwlink/?linkid=870924
Comment:
    This upgrade will include a new roof, roof drains, EIFS, windows, exterior doors, and exterior lighting.</t>
      </text>
    </comment>
    <comment ref="B176" authorId="8" shapeId="0" xr:uid="{11E604A2-418C-4F41-9428-E41FF1CBB902}">
      <text>
        <t>[Threaded comment]
Your version of Excel allows you to read this threaded comment; however, any edits to it will get removed if the file is opened in a newer version of Excel. Learn more: https://go.microsoft.com/fwlink/?linkid=870924
Comment:
    This upgrade will include a new roof, roof drains, EIFS, windows, exterior doors, and exterior lighting.</t>
      </text>
    </comment>
    <comment ref="B177" authorId="9" shapeId="0" xr:uid="{1488786E-4655-4BFE-AD39-80571328A9A6}">
      <text>
        <t>[Threaded comment]
Your version of Excel allows you to read this threaded comment; however, any edits to it will get removed if the file is opened in a newer version of Excel. Learn more: https://go.microsoft.com/fwlink/?linkid=870924
Comment:
    This upgrade will include a new roof, roof drains, EIFS,
windows, exterior doors, and exterior lighting.</t>
      </text>
    </comment>
    <comment ref="B178" authorId="10" shapeId="0" xr:uid="{C7D8979F-7FF9-4A89-80BB-FA187848D56F}">
      <text>
        <t>[Threaded comment]
Your version of Excel allows you to read this threaded comment; however, any edits to it will get removed if the file is opened in a newer version of Excel. Learn more: https://go.microsoft.com/fwlink/?linkid=870924
Comment:
    Tanana is 44 years old and is in need of upgrades and compliance with Americans with Disabilities Act (ADA). This project includes replacement of casework, cabinetry, shelving, flooring, writing boards, bulletin boards; increase storage space, replace mobile furnishings and other items as necessary in all program spaces. Add student restrooms to the east academic wing. Also includes Replacement of mechanical and plumbing systems and electrical system that is no longer serviceable.</t>
      </text>
    </comment>
    <comment ref="B179" authorId="11" shapeId="0" xr:uid="{BCC6573C-EDE6-4A47-94D8-3C01181436B2}">
      <text>
        <t>[Threaded comment]
Your version of Excel allows you to read this threaded comment; however, any edits to it will get removed if the file is opened in a newer version of Excel. Learn more: https://go.microsoft.com/fwlink/?linkid=870924
Comment:
    Pearl Creek is approaching 33 years in age. The flooring and classrooms are in need of upgrades as well as some of the mechanical, electrical, and control systems. This will start the renovation and
will include design and planning for remaining work</t>
      </text>
    </comment>
    <comment ref="B180" authorId="12" shapeId="0" xr:uid="{F26B57DD-1AB5-4FC6-BC51-A5B8EBCADFFC}">
      <text>
        <t>[Threaded comment]
Your version of Excel allows you to read this threaded comment; however, any edits to it will get removed if the file is opened in a newer version of Excel. Learn more: https://go.microsoft.com/fwlink/?linkid=870924
Comment:
    Weller is approaching 33 years in age. The flooring and classrooms are in need of upgrades as well as some of the mechanical, electrical, and control systems. This will start the renovation and
will include design and planning for remaining work</t>
      </text>
    </comment>
    <comment ref="B181" authorId="13" shapeId="0" xr:uid="{E9355565-535D-468B-86A9-73B52D2E9337}">
      <text>
        <t>[Threaded comment]
Your version of Excel allows you to read this threaded comment; however, any edits to it will get removed if the file is opened in a newer version of Excel. Learn more: https://go.microsoft.com/fwlink/?linkid=870924
Comment:
    This upgrade will include a new roof, roof drains, EIFS,
windows, exterior doors, and exterior lighting.</t>
      </text>
    </comment>
    <comment ref="B182" authorId="14" shapeId="0" xr:uid="{70CB7E20-631D-4A79-AC2E-6172E9A771C3}">
      <text>
        <t>[Threaded comment]
Your version of Excel allows you to read this threaded comment; however, any edits to it will get removed if the file is opened in a newer version of Excel. Learn more: https://go.microsoft.com/fwlink/?linkid=870924
Comment:
    This upgrade will include a new roof, roof drains, EIFS, windows, exterior doors, and exterior lighting.</t>
      </text>
    </comment>
    <comment ref="B183" authorId="15" shapeId="0" xr:uid="{1F474E2E-FE2B-44AE-9538-B8CACE428EBB}">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184" authorId="16" shapeId="0" xr:uid="{54BC3B32-D86C-49C9-B23A-3D74D9162674}">
      <text>
        <t>[Threaded comment]
Your version of Excel allows you to read this threaded comment; however, any edits to it will get removed if the file is opened in a newer version of Excel. Learn more: https://go.microsoft.com/fwlink/?linkid=870924
Comment:
    Classroom Upgrades Phase I – Includes replacement of casework,  cabinetry, shelving, student book and coat storage, flooring, writing boards, bulletin boards. improve lighting, increase storage space, replace mobile furnishings as necessary, and other items as necessary in all program spaces.</t>
      </text>
    </comment>
    <comment ref="B185" authorId="17" shapeId="0" xr:uid="{CD0212C7-3943-42D7-B66B-EDEB0F9E0AB2}">
      <text>
        <t>[Threaded comment]
Your version of Excel allows you to read this threaded comment; however, any edits to it will get removed if the file is opened in a newer version of Excel. Learn more: https://go.microsoft.com/fwlink/?linkid=870924
Comment:
    Includes traffic routing improvements to decrease risks of pedestrian/vehicle encounters and bus/vehicle encounters.</t>
      </text>
    </comment>
    <comment ref="B186" authorId="18" shapeId="0" xr:uid="{43F11AA8-3397-441E-81D9-3902E6143FBB}">
      <text>
        <t>[Threaded comment]
Your version of Excel allows you to read this threaded comment; however, any edits to it will get removed if the file is opened in a newer version of Excel. Learn more: https://go.microsoft.com/fwlink/?linkid=870924
Comment:
    The Lathrop kitchen and most of its equipment is well  over 40 years of age and wearing out. The kitchen area was not renovated during the general building upgrades completed in 1997. This work includes a complete upgrade of the kitchen and replacement of all equipment. The kitchen may have to be expanded to serve current needs.</t>
      </text>
    </comment>
    <comment ref="B187" authorId="19" shapeId="0" xr:uid="{F226B2EE-661E-4AD0-8469-2A878D9B54AD}">
      <text>
        <t>[Threaded comment]
Your version of Excel allows you to read this threaded comment; however, any edits to it will get removed if the file is opened in a newer version of Excel. Learn more: https://go.microsoft.com/fwlink/?linkid=870924
Comment:
    Includes traffic routing changes to better separate parking, parent drop-off and school buses; improved drainage, improved site lighting, and replacement of deteriorated and aging asphalt and head bolt outlets. This school suffers from serious traffic congestion and safety
concerns.</t>
      </text>
    </comment>
    <comment ref="B188" authorId="20" shapeId="0" xr:uid="{76E05ED1-AA7A-4209-868A-91E89DAD18E6}">
      <text>
        <t>[Threaded comment]
Your version of Excel allows you to read this threaded comment; however, any edits to it will get removed if the file is opened in a newer version of Excel. Learn more: https://go.microsoft.com/fwlink/?linkid=870924
Comment:
    Includes replacement of casework,  cabinetry, shelving, student book and coat storage, flooring, writing boards, bulletin boards. improve lighting, increase storage space, replace mobile furnishings as necessary, and other items as necessary in all program spaces</t>
      </text>
    </comment>
    <comment ref="B189" authorId="21" shapeId="0" xr:uid="{3603DB05-E5A4-490E-9E7B-2AE5CE31FD17}">
      <text>
        <t>[Threaded comment]
Your version of Excel allows you to read this threaded comment; however, any edits to it will get removed if the file is opened in a newer version of Excel. Learn more: https://go.microsoft.com/fwlink/?linkid=870924
Comment:
    Work includes a portable stage over the orchestra pit,
carpet for the orchestra pit, dressing room sinks, and stage equipment systems needed for the Performing Arts Center.</t>
      </text>
    </comment>
    <comment ref="B190" authorId="22" shapeId="0" xr:uid="{A8BD9A0F-8E5A-442B-9131-E9C0B4BFD666}">
      <text>
        <t>[Threaded comment]
Your version of Excel allows you to read this threaded comment; however, any edits to it will get removed if the file is opened in a newer version of Excel. Learn more: https://go.microsoft.com/fwlink/?linkid=870924
Comment:
    Includes new gym floor, bleachers, pads, basketball
backboards, scoreboards, sound system, and lighting.</t>
      </text>
    </comment>
    <comment ref="B191" authorId="23" shapeId="0" xr:uid="{39E68E6B-E6C6-4816-9E6C-CBA337E90AB5}">
      <text>
        <t>[Threaded comment]
Your version of Excel allows you to read this threaded comment; however, any edits to it will get removed if the file is opened in a newer version of Excel. Learn more: https://go.microsoft.com/fwlink/?linkid=870924
Comment:
    Includes replacement of all hallway lockers at North Pole High, Tanana Middle, North Pole Middle, Ben Eielson Jr./Sr., and Lathrop High. Much of the hardware on lockers in these schools is wearing out. Securing lockers is difficult. Parts for these lockers are becoming
unavailable.</t>
      </text>
    </comment>
    <comment ref="B192" authorId="24" shapeId="0" xr:uid="{115252FB-8BC4-4754-B1B2-87E2DD021EDA}">
      <text>
        <t>[Threaded comment]
Your version of Excel allows you to read this threaded comment; however, any edits to it will get removed if the file is opened in a newer version of Excel. Learn more: https://go.microsoft.com/fwlink/?linkid=870924
Comment:
    This upgrade will include a new roof, roof drains, siding, windows, exterior doors, and exterior lighting.</t>
      </text>
    </comment>
    <comment ref="B193" authorId="25" shapeId="0" xr:uid="{C59C89C1-968B-4FB2-93FD-7281A5105D78}">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194" authorId="26" shapeId="0" xr:uid="{BCE21E1C-7766-49BB-8C0F-10927EAB1F88}">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195" authorId="27" shapeId="0" xr:uid="{79EEF4C8-754B-42B4-BC38-16A2CD046A28}">
      <text>
        <t>[Threaded comment]
Your version of Excel allows you to read this threaded comment; however, any edits to it will get removed if the file is opened in a newer version of Excel. Learn more: https://go.microsoft.com/fwlink/?linkid=870924
Comment:
    – Includes replacement of casework,  cabinetry, shelving, student book and coat storage, flooring, writing boards, bulletin boards. improve lighting, increase storage space, replace mobile furnishings as necessary, and other items as necessary in all program spaces</t>
      </text>
    </comment>
    <comment ref="B196" authorId="28" shapeId="0" xr:uid="{FBEB3620-9BE1-4002-9D7C-3400DFA96571}">
      <text>
        <t>[Threaded comment]
Your version of Excel allows you to read this threaded comment; however, any edits to it will get removed if the file is opened in a newer version of Excel. Learn more: https://go.microsoft.com/fwlink/?linkid=870924
Comment:
    This upgrade will include a new roof, roof drains,
siding, windows, exterior doors, and exterior lighting.</t>
      </text>
    </comment>
    <comment ref="B197" authorId="29" shapeId="0" xr:uid="{CD415398-B9A2-4CE9-B604-24E465B93AFD}">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198" authorId="30" shapeId="0" xr:uid="{C83B7F5B-3658-4EDF-B72D-30509CD25B45}">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199" authorId="31" shapeId="0" xr:uid="{C38B0651-C978-42D7-870E-986B9D4AA758}">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200" authorId="32" shapeId="0" xr:uid="{E54A503E-09CA-49D3-BF77-3CFF4CDAC3DD}">
      <text>
        <t>[Threaded comment]
Your version of Excel allows you to read this threaded comment; however, any edits to it will get removed if the file is opened in a newer version of Excel. Learn more: https://go.microsoft.com/fwlink/?linkid=870924
Comment:
    – Includes replacement of casework,  cabinetry, shelving, student book and coat storage, flooring, writing boards, bulletin boards. improve lighting, increase storage space, replace mobile furnishings as necessary, and other items as necessary in all program spaces</t>
      </text>
    </comment>
    <comment ref="B202" authorId="33" shapeId="0" xr:uid="{5EF1D243-0777-4E62-B0B9-28D27EEC301B}">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203" authorId="34" shapeId="0" xr:uid="{D12378B5-C6E2-4302-91EA-495AF93240F0}">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204" authorId="35" shapeId="0" xr:uid="{3A3A1531-6AEA-4415-9B06-B8640C703097}">
      <text>
        <t>[Threaded comment]
Your version of Excel allows you to read this threaded comment; however, any edits to it will get removed if the file is opened in a newer version of Excel. Learn more: https://go.microsoft.com/fwlink/?linkid=870924
Comment:
    – Includes replacement of casework,  cabinetry, shelving, student book and coat storage, flooring, writing boards, bulletin boards. improve lighting, increase storage space, replace mobile furnishings as necessary, and other items as necessary in all program spaces</t>
      </text>
    </comment>
    <comment ref="B205" authorId="36" shapeId="0" xr:uid="{23A5AEBD-424B-443C-BE56-D5AC356492CA}">
      <text>
        <t>[Threaded comment]
Your version of Excel allows you to read this threaded comment; however, any edits to it will get removed if the file is opened in a newer version of Excel. Learn more: https://go.microsoft.com/fwlink/?linkid=870924
Comment:
    Includes replacement of casework,  cabinetry, shelving, student book and coat storage, flooring, writing boards, bulletin boards. improve lighting, increase storage space, replace mobile furnishings as necessary, and other items as necessary in all program spaces</t>
      </text>
    </comment>
    <comment ref="B207" authorId="37" shapeId="0" xr:uid="{B405797A-3E29-4D31-997F-3B8EDCCA9AFD}">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208" authorId="38" shapeId="0" xr:uid="{942B93E7-1DDF-465E-8F51-0B2AD9F21983}">
      <text>
        <t>[Threaded comment]
Your version of Excel allows you to read this threaded comment; however, any edits to it will get removed if the file is opened in a newer version of Excel. Learn more: https://go.microsoft.com/fwlink/?linkid=870924
Comment:
    Includes replacement of casework,  cabinetry, shelving, student book and coat storage, flooring, writing boards, bulletin boards. improve lighting, increase storage space, replace mobile furnishings as necessary, and other items as necessary in all program spaces</t>
      </text>
    </comment>
    <comment ref="B209" authorId="39" shapeId="0" xr:uid="{E19104B0-E713-47D6-BC57-DE2CFCA736AB}">
      <text>
        <t>[Threaded comment]
Your version of Excel allows you to read this threaded comment; however, any edits to it will get removed if the file is opened in a newer version of Excel. Learn more: https://go.microsoft.com/fwlink/?linkid=870924
Comment:
    Flooring throughout the building is reaching the expected end of its working life. Work includes complete removal and replacement as well as any necessary sub floor repairs.</t>
      </text>
    </comment>
    <comment ref="B211" authorId="40" shapeId="0" xr:uid="{DB1BA1BF-8D9D-4FEA-8D7E-9614673C7DA0}">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212" authorId="41" shapeId="0" xr:uid="{454D0941-E7C0-40E7-B959-46910B0E318D}">
      <text>
        <t>[Threaded comment]
Your version of Excel allows you to read this threaded comment; however, any edits to it will get removed if the file is opened in a newer version of Excel. Learn more: https://go.microsoft.com/fwlink/?linkid=870924
Comment:
    Includes replacement of casework,  cabinetry, shelving, student book and coat storage, flooring, writing boards, bulletin boards. improve lighting, increase storage space, replace mobile furnishings as necessary, and other items as necessary in all program spaces</t>
      </text>
    </comment>
    <comment ref="B213" authorId="42" shapeId="0" xr:uid="{DF4BB41F-311C-4B17-A2CB-BEDCC173A557}">
      <text>
        <t>[Threaded comment]
Your version of Excel allows you to read this threaded comment; however, any edits to it will get removed if the file is opened in a newer version of Excel. Learn more: https://go.microsoft.com/fwlink/?linkid=870924
Comment:
    Includes replacement of casework,  cabinetry, shelving, student book and coat storage, flooring, writing boards, bulletin boards. improve lighting, increase storage space, replace mobile furnishings as necessary, and other items as necessary in all program spaces.</t>
      </text>
    </comment>
    <comment ref="B214" authorId="43" shapeId="0" xr:uid="{D0041F85-589D-403C-BCF7-8D6A8B96391E}">
      <text>
        <t>[Threaded comment]
Your version of Excel allows you to read this threaded comment; however, any edits to it will get removed if the file is opened in a newer version of Excel. Learn more: https://go.microsoft.com/fwlink/?linkid=870924
Comment:
    Includes drainage improvements,
paving, sidewalks, fencing, and other upgrades to improve the safety and usability of the school site.</t>
      </text>
    </comment>
    <comment ref="B216" authorId="44" shapeId="0" xr:uid="{FBCBADA1-8FBF-4132-8B68-3D476CD1ABC0}">
      <text>
        <t>[Threaded comment]
Your version of Excel allows you to read this threaded comment; however, any edits to it will get removed if the file is opened in a newer version of Excel. Learn more: https://go.microsoft.com/fwlink/?linkid=870924
Comment:
    This upgrade will include a new roof, roof drains, EIFS,
windows, exterior doors, and exterior lighting.</t>
      </text>
    </comment>
    <comment ref="B217" authorId="45" shapeId="0" xr:uid="{C4234317-FBD9-490C-8967-DF0105EB868A}">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218" authorId="46" shapeId="0" xr:uid="{23DA591B-ECBC-4AE6-A8C4-F0831CE0418C}">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219" authorId="47" shapeId="0" xr:uid="{E91A86B6-4B37-4951-B611-27389A07F754}">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221" authorId="48" shapeId="0" xr:uid="{BEEE363B-A271-4D24-998A-89C741D344B5}">
      <text>
        <t>[Threaded comment]
Your version of Excel allows you to read this threaded comment; however, any edits to it will get removed if the file is opened in a newer version of Excel. Learn more: https://go.microsoft.com/fwlink/?linkid=870924
Comment:
    This upgrade will include a new roof, roof drains, EIFS, windows, exterior doors, and exterior lighting.</t>
      </text>
    </comment>
    <comment ref="B222" authorId="49" shapeId="0" xr:uid="{FB89CFF5-7029-4DA4-A314-21DE7BF4DF4B}">
      <text>
        <t>[Threaded comment]
Your version of Excel allows you to read this threaded comment; however, any edits to it will get removed if the file is opened in a newer version of Excel. Learn more: https://go.microsoft.com/fwlink/?linkid=870924
Comment:
    Includes replacement of casework,  cabinetry, shelving, student book and coat storage, flooring, writing boards, bulletin boards. improve lighting, increase storage space, replace mobile furnishings as necessary, and other items as necessary in all program spaces</t>
      </text>
    </comment>
    <comment ref="B223" authorId="50" shapeId="0" xr:uid="{9BD96C9F-4F4C-4FA2-B55F-96A70110D1E4}">
      <text>
        <t>[Threaded comment]
Your version of Excel allows you to read this threaded comment; however, any edits to it will get removed if the file is opened in a newer version of Excel. Learn more: https://go.microsoft.com/fwlink/?linkid=870924
Comment:
    Includes replacement of casework,  cabinetry, shelving, student book and coat storage, flooring, writing boards, bulletin boards. improve lighting, increase storage space, replace mobile furnishings as necessary, and other items as necessary in all program spaces</t>
      </text>
    </comment>
    <comment ref="B224" authorId="51" shapeId="0" xr:uid="{74213FBF-697F-4926-A076-D68D929CDEB4}">
      <text>
        <t>[Threaded comment]
Your version of Excel allows you to read this threaded comment; however, any edits to it will get removed if the file is opened in a newer version of Excel. Learn more: https://go.microsoft.com/fwlink/?linkid=870924
Comment:
    The Administrative Center parking lots are in need of repair and upgrades. Included are new paving, sidewalks and lighting, and head bolt heater circuitry upgrades as needed</t>
      </text>
    </comment>
    <comment ref="B227" authorId="52" shapeId="0" xr:uid="{CB99858D-D5E2-423B-B249-E54A3338A4D3}">
      <text>
        <t>[Threaded comment]
Your version of Excel allows you to read this threaded comment; however, any edits to it will get removed if the file is opened in a newer version of Excel. Learn more: https://go.microsoft.com/fwlink/?linkid=870924
Comment:
    This upgrade will include a new roof, roof drains, EIFS, windows, exterior doors, and exterior lighting.</t>
      </text>
    </comment>
    <comment ref="B228" authorId="53" shapeId="0" xr:uid="{12105CFD-CDBC-4A91-992D-5C2F00C1903F}">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229" authorId="54" shapeId="0" xr:uid="{E4F86242-82D7-47D7-A4FA-82E2D329530A}">
      <text>
        <t>[Threaded comment]
Your version of Excel allows you to read this threaded comment; however, any edits to it will get removed if the file is opened in a newer version of Excel. Learn more: https://go.microsoft.com/fwlink/?linkid=870924
Comment:
    Mechanical upgrades, Plumbing upgrades, new electrical service and distribution and interior upgrades not completed previously.</t>
      </text>
    </comment>
    <comment ref="B230" authorId="55" shapeId="0" xr:uid="{ACC23DC3-2D85-4302-95DA-4983A4321F44}">
      <text>
        <t>[Threaded comment]
Your version of Excel allows you to read this threaded comment; however, any edits to it will get removed if the file is opened in a newer version of Excel. Learn more: https://go.microsoft.com/fwlink/?linkid=870924
Comment:
    Includes replacement of casework,  cabinetry, shelving, student book and coat storage, flooring, writing boards, bulletin boards. improve lighting, increase storage space, replace mobile furnishings as necessary, and other items as necessary in all program spaces</t>
      </text>
    </comment>
    <comment ref="B231" authorId="56" shapeId="0" xr:uid="{EE664735-C50A-49C8-8B82-D1A4551AB9C2}">
      <text>
        <t>[Threaded comment]
Your version of Excel allows you to read this threaded comment; however, any edits to it will get removed if the file is opened in a newer version of Excel. Learn more: https://go.microsoft.com/fwlink/?linkid=870924
Comment:
    Includes replacement of casework,  cabinetry, shelving, student book and coat storage, flooring, writing boards, bulletin boards. improve lighting, increase storage space, replace mobile furnishings as necessary, and other items as necessary in all program spaces</t>
      </text>
    </comment>
    <comment ref="B335" authorId="57" shapeId="0" xr:uid="{2E987ABD-CD8A-4A34-B8F7-82F5F36561EE}">
      <text>
        <t>[Threaded comment]
Your version of Excel allows you to read this threaded comment; however, any edits to it will get removed if the file is opened in a newer version of Excel. Learn more: https://go.microsoft.com/fwlink/?linkid=870924
Comment:
    Peterson School was built in the early 1950's and expandedin early 2000's. This School has served the families of the military base (Navy and then Coast Guard) and Kodiak's Bells Flats neighborhood residents. The roof on the school is an EPDM/IRMA Ballasted and Protected Membrane Roof System that is approximately twenty-five years old.  The roof has been leaking, causing rot and degradation of support elements, specifically the parapet walls, rooftop HVAC units and associated ducting; repairs have been difficult to accomplish due to the type of the roof system in place.  Asbestos removal for the rain leader drains are also concerns and add cost for haz-mat handling.  This project is a priority item on the Borough’s school facility repair and replacement list and has been submitted to DEED for consideration under the department’s major maintenance program but is unlikely to get funding in next few years given competing projects already on the list and the minimal amount of annual funding provided. local funding $985,000  State Request  $2,297,467</t>
      </text>
    </comment>
    <comment ref="B336" authorId="58" shapeId="0" xr:uid="{2ECC8158-5EC8-4AB0-A6FF-407DA5D0421C}">
      <text>
        <t>[Threaded comment]
Your version of Excel allows you to read this threaded comment; however, any edits to it will get removed if the file is opened in a newer version of Excel. Learn more: https://go.microsoft.com/fwlink/?linkid=870924
Comment:
    The M/V Tustumena was built in 1964 and serves the communities of South Central, Kodiak Island and Southwest Alaska. It is one of two ocean class vessels in the Alaska Marine Highway System (AMHS) fleet. Because of its size and design, it is the only AMHS vessel capable of serving all 13 ports of call between Homer and Unalaska. Retiring and replacing the M/V Tustumena with a vessel that is equally, if not more, versatile and seaworthy will provide reliable marine transportation service well into the future for the communities, residents and businesses in South Central, Kodiak Island and Southwest Alaska (from the Alaska Marine Highway System website). The new vessel must match the current ocean-going fleet in versatility and capabilities, including the ability to serve all communities currently served by the M/V Tustumena.
The M/V Tustumena is an essential service to the communities of Kodiak Island and other ports in Southwest Alaska. The project has been funded by the legislature and is scheduled for the start of construction in the latest Department of Transportation &amp; Public Facilities’ Statewide Transportation Improvement Project (STIP) for federal fiscal year (FFY) 2020.  Changes at the AMHS under the Dunleavy Administration suggest the replacement project is under re-evaluation.  Given the age of the M/V Tustumena and ever-increasing maintenance challenges and costs, the Kodiak Island Borough respectfully request the department complete the design as soon as possible and advertise for construction during FFY 2020.  Moving quickly is of the utmost importance</t>
      </text>
    </comment>
    <comment ref="B337" authorId="59" shapeId="0" xr:uid="{A8B0946C-1854-4C7C-A7C9-FA6AD6B7C1FF}">
      <text>
        <t>[Threaded comment]
Your version of Excel allows you to read this threaded comment; however, any edits to it will get removed if the file is opened in a newer version of Excel. Learn more: https://go.microsoft.com/fwlink/?linkid=870924
Comment:
    The purpose of this project is to address health and safety concerns along Otmeloi Way, which serves as access to North Star Elementary School and a large number of residential properties. Otmeloi Way is currently a state owned and maintained road, however, with completion of this project, the Kodiak Island Borough will take ownership and maintenance responsibility.  This project will:
•	Reconstruct and convert Otmeloi Way and a 500-foot portion of Mallard Way from unpaved to paved;
•	Address horizontal/vertical alignment and grade issues;
•	Enhance drainage;
•	Install lighting; and
•	Widen the typical section to construct a facility for non-motorized users.
Safety concerns address by this project include fugitive dust, curve radii and roadway grades inadequate for the existing posted speed limit of 25 MPH, and the lack of a safe, well-lit facility for children walking or biking to North Star Elementary School.  This project was specifically identified as a priority in Kodiak’s adopted Safe Routes to School Plan (2013).
The Kodiak Island Borough requests that the balance of the FY06 grant funds, approximately $2.7 million, remain designated to this project as matching funds for federal funding; and requests support of our Community Transportation Program nomination application.
FY06 Designated Legislative Grant	$3,300,000
Requested Federal Aid Funding	$4,630,000</t>
      </text>
    </comment>
    <comment ref="B338" authorId="60" shapeId="0" xr:uid="{B9BCF8E3-D0C8-417F-B20E-4BB330779D54}">
      <text>
        <t>[Threaded comment]
Your version of Excel allows you to read this threaded comment; however, any edits to it will get removed if the file is opened in a newer version of Excel. Learn more: https://go.microsoft.com/fwlink/?linkid=870924
Comment:
    There is a safety issue in the East Elementary School parking lot. The school was constructed in 1966 with a substantial addition in 1988. The facility now totals 39,842 square feet with twenty-five teaching stations. Since the expansion, increased traffic flows have created dangerous vehicle/student hazards when students are entering and leaving school. Reconfiguration of the parking area will reduce risks by providing for a safer separation of pedestrians, small vehicle traffic and bus loading/unloading. The project will require an increase in the total area of the parking lot by expanding into neighboring Borough-owned land to allow adequate parking to support increased building usage and occupant load.
Reqesting the State for full funding of the $2M.</t>
      </text>
    </comment>
    <comment ref="B339" authorId="61" shapeId="0" xr:uid="{7EF34056-7CFF-4753-97A2-F45709C9E317}">
      <text>
        <t>[Threaded comment]
Your version of Excel allows you to read this threaded comment; however, any edits to it will get removed if the file is opened in a newer version of Excel. Learn more: https://go.microsoft.com/fwlink/?linkid=870924
Comment:
    This request is to provide funding to the DOT&amp;PF Southcoast Region, Kodiak Island District for the construction of improvements near the intersection of the Chiniak Highway and Sargent Creek Road.  These improvements will address flooding at the intersection that sometimes makes it impassable.
Heavy rain events occurring in conjunction with high tide cause the intersection to flood the only roadway in and out of Bells Flats subdivision.  This flooding impedes safe travel and often leaves motorists stranded and unable to reach homes or critical services located in town.
Proposed improvements along the Sargent Creek approach to the Chiniak Highway include bank stabilization, armoring, and rechanneling as needed to keep the river in its channel. Roadway improvements include a modification, essentially raising the entrance, of Sargent Creek Road as it approaches the intersection with the Chiniak Highway to elevate it above where flood water collects. 
Requesting full funding from the State.</t>
      </text>
    </comment>
    <comment ref="B340" authorId="62" shapeId="0" xr:uid="{79D978A0-33BE-457D-A91A-54DACB16D7DA}">
      <text>
        <t>[Threaded comment]
Your version of Excel allows you to read this threaded comment; however, any edits to it will get removed if the file is opened in a newer version of Excel. Learn more: https://go.microsoft.com/fwlink/?linkid=870924
Comment:
    Northstar Elementary School is located on a hill amongst several residential neighborhoods. Many roads connecting the neighborhoods around the school are narrow, steep, and winding dirt roads without sidewalks or separated pathways to keep pedestrians safe from vehicular traffic.  The Kodiak Safe Routes to Schools Plan (2013) describes a need for separated pathways or trails to connect the residential neighborhoods to the school.  This project would provide separated soft surface pedestrian pathways along Lily Drive and Anton Way.
Requesting full funding from the state.</t>
      </text>
    </comment>
    <comment ref="B341" authorId="63" shapeId="0" xr:uid="{C2796812-EB39-46C4-96DD-47008AC4B84A}">
      <text>
        <t>[Threaded comment]
Your version of Excel allows you to read this threaded comment; however, any edits to it will get removed if the file is opened in a newer version of Excel. Learn more: https://go.microsoft.com/fwlink/?linkid=870924
Comment:
    This project addresses the on-going need to improve portions of Borough Service Area roads. There are approximately 26 miles of road among four Road Service Areas that connect residential neighborhoods with the greater Kodiak community. Paving projects will address main thoroughfares or busy neighborhood roads. Improvements to major drainage courses, installation of guard rails, and other identified road improvement needs may also be addressed with this funding. 
The two larger local road services areas, Road Service Area No. 1, serving an area north of the City of Kodiak, and Women’s Bay Service Area will share the funding amongst priorities that have been determined by the road service area boards. Local contributions to road improvements may be funded through local improvement districts where those in the district are taxed a proportion of the project cost.
Local Funds: $750,000
Request from State:  $6,750,000</t>
      </text>
    </comment>
    <comment ref="B342" authorId="64" shapeId="0" xr:uid="{347EC58E-64F2-4B8F-8C9F-BF58ECEB18AB}">
      <text>
        <t>[Threaded comment]
Your version of Excel allows you to read this threaded comment; however, any edits to it will get removed if the file is opened in a newer version of Excel. Learn more: https://go.microsoft.com/fwlink/?linkid=870924
Comment:
    This is a priority identified by the Kodiak Island Borough Parks and Recreation Committee. The purpose of the project would be to design and implement trail system improvements as recommended and prioritized in the recently adopted Kodiak Road System Trail Plan, to include, but not limited to, trail head improvements, parking area and circulation plans, drainage improvements, environmental permitting , etc.
Full funding from the state</t>
      </text>
    </comment>
    <comment ref="B343" authorId="65" shapeId="0" xr:uid="{66FD8BD3-1915-46BE-80F7-C6EC30103887}">
      <text>
        <t>[Threaded comment]
Your version of Excel allows you to read this threaded comment; however, any edits to it will get removed if the file is opened in a newer version of Excel. Learn more: https://go.microsoft.com/fwlink/?linkid=870924
Comment:
    An extension of the Anton Larsen Bay Road will be a public road of approximately 2.2 miles to ice free waters just outside Anton Larsen Bay. The project will include a boat launching ramp.  The road will provide year around road access to Kodiak for residents of Port Lions, Ouzinkie and much of the west side of Kodiak Island and all of Afognak Island without having to travel around Spruce Cape.  Year-around travel by vessel to Kodiak around Spruce Cape is treacherous and extending the Anton Larsen Bay road makes winter traveling safer and provides access to critical services located in the City of Kodiak – including hospitals and businesses. The road extension will support existing commercial operations in Marmot Bay such as Kodiak Electrical Association’s Hydro-Electric plant, Koniag, Inc.’s rock quarry and Kodiak Regional Aquaculture Association’s Kitoi hatchery.
 Moreover, an extended road will enhance summer and winter recreational opportunities and activities for all Kodiak residents. The Anton Larsen Bay road extension is envisioned as a project undertaken by the Native Village of Ouzinkie or the Spruce Island Develop Corporation.  It will be built on a road right-of-way donated by the Ouzinkie Native Corporation and Koniag, Inc. The road extension is also in the Sun’aq Tribe of Kodiak’s road inventory. Maintenance of the extension is expected to be by one or both tribal entities. The route is identified in the Kodiak Transportation Plan as in important upland facility. An environmental assessment is expected to be completed in the summer of 2019. Funding will be from State and/or Federal funds. Cost of the project is estimated at $8,450,000.
Local Funding:  $450,000
Request from State:  $8,000,000</t>
      </text>
    </comment>
    <comment ref="B344" authorId="66" shapeId="0" xr:uid="{4629EE5C-2351-4F9B-A94A-6FF547B6755C}">
      <text>
        <t>[Threaded comment]
Your version of Excel allows you to read this threaded comment; however, any edits to it will get removed if the file is opened in a newer version of Excel. Learn more: https://go.microsoft.com/fwlink/?linkid=870924
Comment:
    The Anton Larsen Dock is heavily used by Port Lions and Ouzinkie residents, as well as others living on the island’s west side, commercial fishermen, charter operations, and citizens living on Kodiak’s road system.  Improvements to this facility have been made in the recent past.  However, given the site’s popularity, an expansion of the parking facilities is needed.  Additionally, a floating dock space is needed at the ramp so that users can more safely pull boats or cargo to shore.
Request Full Funding From State.</t>
      </text>
    </comment>
    <comment ref="B345" authorId="67" shapeId="0" xr:uid="{92AA59F4-3CA2-464A-B48F-A90CA1642247}">
      <text>
        <t>[Threaded comment]
Your version of Excel allows you to read this threaded comment; however, any edits to it will get removed if the file is opened in a newer version of Excel. Learn more: https://go.microsoft.com/fwlink/?linkid=870924
Comment:
    This beach site is heavily used by residents and visitors who come to recreate in a variety of ways at this bay located close to town.  Time, tide and use have eroded safe access to the two stretches of beach at this site.  New construction items proposed here include new stairs and walkways and trail enhancements between the two beaches, as well as a small raft/kayak launch. 
Request Full Funding from State.</t>
      </text>
    </comment>
    <comment ref="B470" authorId="68" shapeId="0" xr:uid="{8611C7D3-B3F4-4CD6-84C5-F6DE0B750E6D}">
      <text>
        <t>[Threaded comment]
Your version of Excel allows you to read this threaded comment; however, any edits to it will get removed if the file is opened in a newer version of Excel. Learn more: https://go.microsoft.com/fwlink/?linkid=870924
Comment:
    Cantwell School Roof Replacement - This project was identified as Priority 1 for
the Cantwell School in the May 2016 Denali Borough School District Facility
Assessment.</t>
      </text>
    </comment>
    <comment ref="B471" authorId="69" shapeId="0" xr:uid="{C1999752-6FE7-475D-A8BA-3BA6E1771976}">
      <text>
        <t>[Threaded comment]
Your version of Excel allows you to read this threaded comment; however, any edits to it will get removed if the file is opened in a newer version of Excel. Learn more: https://go.microsoft.com/fwlink/?linkid=870924
Comment:
    - Redesign and replace roof to include substrate, barrier, flashing and snow guards. This project was identified as Priority 1 for the Anderson School in the May 2016 Denali Borough School District Facility Assessment
20% Borough Match (Major School Maintenance Reserve Fund)  (PROJECT LISTED BELOW WILL ONLY TAKE EFFECT UPON RECEIPT OF A DEPARTMENT OF EDUCATION ANO EARLY DEVELOPMENT MATCHING GRANT.)</t>
      </text>
    </comment>
    <comment ref="B472" authorId="70" shapeId="0" xr:uid="{77B24A7B-592E-4FFF-8B7D-DB3BEDA5F4C8}">
      <text>
        <t>[Threaded comment]
Your version of Excel allows you to read this threaded comment; however, any edits to it will get removed if the file is opened in a newer version of Excel. Learn more: https://go.microsoft.com/fwlink/?linkid=870924
Comment:
    PROJECT LISTED BELOW FUNDED BY DENALI BOROUGH)
Municipal Building site assessment development  for a facility on  Borough- owned land to accommodate Denali Borough and Denali Borough School District administrative offices with additional space for future use</t>
      </text>
    </comment>
    <comment ref="B473" authorId="71" shapeId="0" xr:uid="{6C7A6381-F116-4B79-9768-E61242286399}">
      <text>
        <t>[Threaded comment]
Your version of Excel allows you to read this threaded comment; however, any edits to it will get removed if the file is opened in a newer version of Excel. Learn more: https://go.microsoft.com/fwlink/?linkid=870924
Comment:
    Replacement of 30 plus  year old building main power distribution centers and wiring to code. 
20% Borough Match (Major School Maintenance Reserve Fund)
Project Total</t>
      </text>
    </comment>
    <comment ref="B474" authorId="72" shapeId="0" xr:uid="{0437B732-54B5-41AA-8849-721151E3ECBD}">
      <text>
        <t>[Threaded comment]
Your version of Excel allows you to read this threaded comment; however, any edits to it will get removed if the file is opened in a newer version of Excel. Learn more: https://go.microsoft.com/fwlink/?linkid=870924
Comment:
    Design of a municipal building to accommodate
Denali Borough and Denali Borough School District administrative offices with additional space for future use. (Capital Improvement Fund)</t>
      </text>
    </comment>
    <comment ref="B475" authorId="73" shapeId="0" xr:uid="{742B8D48-125D-460E-B459-E0E47844E23E}">
      <text>
        <t>[Threaded comment]
Your version of Excel allows you to read this threaded comment; however, any edits to it will get removed if the file is opened in a newer version of Excel. Learn more: https://go.microsoft.com/fwlink/?linkid=870924
Comment:
    Replace high-school wing leach field.
20% Borough Match (Major School Maintenance Reserve Fund)
WILL ONLY TAKE EFFECT UPON RECEIPT OF A DEPARTMENT OF EDUCATION AND EARLY DEVELOPMENT MATCHING GRANT.)</t>
      </text>
    </comment>
    <comment ref="B476" authorId="74" shapeId="0" xr:uid="{BA1CCDB6-D0D3-4609-9502-8F966227E156}">
      <text>
        <t>[Threaded comment]
Your version of Excel allows you to read this threaded comment; however, any edits to it will get removed if the file is opened in a newer version of Excel. Learn more: https://go.microsoft.com/fwlink/?linkid=870924
Comment:
    code upgrade including
projects identified in May 2016 Denali Borough School District Facility
20% Borough Match (Major School Maintenance Reserve Fund)
Project Total      WILL ONLY TAKE EFFECT UPON RECEIPT OF A DEPARTMENT OF EDUCATION AND EARLY DEVELOPMENT MATCHING GRANT</t>
      </text>
    </comment>
    <comment ref="B477" authorId="75" shapeId="0" xr:uid="{F8C4BA61-0F4C-43BD-8868-37981660DE85}">
      <text>
        <t>[Threaded comment]
Your version of Excel allows you to read this threaded comment; however, any edits to it will get removed if the file is opened in a newer version of Excel. Learn more: https://go.microsoft.com/fwlink/?linkid=870924
Comment:
    - Replace existing backup generators in order
to provide emergency backup power for essential school systems - 20% Borough Match (Major School Maintenance Reserve Fund) Project Total
WILL ONLY TAKE EFFECT UPON RECEIPT OF A DEPARTMENT OF EDUCATION AND EARLY DEVELOPMENT MATCHING GRANT</t>
      </text>
    </comment>
    <comment ref="B478" authorId="76" shapeId="0" xr:uid="{C157BABB-EA84-47CC-A591-8B359AA364BA}">
      <text>
        <t>[Threaded comment]
Your version of Excel allows you to read this threaded comment; however, any edits to it will get removed if the file is opened in a newer version of Excel. Learn more: https://go.microsoft.com/fwlink/?linkid=870924
Comment:
    Construction of a municipal building to accommodate Denali Borough and Denali Borough School District administrative $
offices  with additional  space for  future  use. (Capital Improvement Fund)</t>
      </text>
    </comment>
    <comment ref="B479" authorId="77" shapeId="0" xr:uid="{84400471-1E3E-4603-B29A-97484EF9EE31}">
      <text>
        <t>[Threaded comment]
Your version of Excel allows you to read this threaded comment; however, any edits to it will get removed if the file is opened in a newer version of Excel. Learn more: https://go.microsoft.com/fwlink/?linkid=870924
Comment:
    20% Borough Match (Major School Maintenance Reserve Fund)
Project Total</t>
      </text>
    </comment>
    <comment ref="B480" authorId="78" shapeId="0" xr:uid="{19FC235A-12EA-4578-8726-053F3141555E}">
      <text>
        <t>[Threaded comment]
Your version of Excel allows you to read this threaded comment; however, any edits to it will get removed if the file is opened in a newer version of Excel. Learn more: https://go.microsoft.com/fwlink/?linkid=870924
Comment:
    The current tanker is a 1997 Volvo water tender. The replacement will be the same basic type and style tender, but upgraded to meet all current standards. The old tender will be surplused and sold at current value. The last tender surplused sold for approximately $20,000.</t>
      </text>
    </comment>
    <comment ref="B481" authorId="79" shapeId="0" xr:uid="{4C38C1DF-6557-45AF-9261-6A61E7B774B4}">
      <text>
        <t>[Threaded comment]
Your version of Excel allows you to read this threaded comment; however, any edits to it will get removed if the file is opened in a newer version of Excel. Learn more: https://go.microsoft.com/fwlink/?linkid=870924
Comment:
    Installation of standby generators for the Whitman Raw Water Booster Station and Mountain Point Treatment Plant and Booster Station, including relocation of the existing standby generator from the Treatment Plant to the Raw Water Booster Station, and installation of a new standby generator to serve the entire Treatment Plant.  Work will entail switchgear installation, and miscellaneous electrical improvements necessary for the proper operation of the generators.</t>
      </text>
    </comment>
    <comment ref="B482" authorId="80" shapeId="0" xr:uid="{A8E5D801-07F5-4814-A70E-505EF9EE4820}">
      <text>
        <t>[Threaded comment]
Your version of Excel allows you to read this threaded comment; however, any edits to it will get removed if the file is opened in a newer version of Excel. Learn more: https://go.microsoft.com/fwlink/?linkid=870924
Comment:
    Construct a 100,000 gallon steel water tank in the South Tongass Service, along with pump station and pressure reducing vault, in order to accommodate high elevation development in the service Area.  This will ensure that fire flows are maintained throughout the service area, and enable future expansion into high elevation districts. This project is predicated upon the availability and receipt of grant funding from the State's Municipal Matching Grant Program.  Upon completion, operational costs will be $15,000-$25,000/year, plus any debt service required for the project.</t>
      </text>
    </comment>
    <comment ref="B483" authorId="81" shapeId="0" xr:uid="{97F02AA4-F0B8-46CD-897D-8B9D69C6BD1C}">
      <text>
        <t>[Threaded comment]
Your version of Excel allows you to read this threaded comment; however, any edits to it will get removed if the file is opened in a newer version of Excel. Learn more: https://go.microsoft.com/fwlink/?linkid=870924
Comment:
    Expansion or replacement of the Mountain Point Treatment Plant. Planning and permitting for the Phase VI project will include preliminary examination of replacement or expansion to accommodate future development needs.  Equipment assumes acquisition and installation of valves, filters, and electrical equipment necessary for the expanded plant, and other includes SCADA installation and expansion.</t>
      </text>
    </comment>
    <comment ref="B485" authorId="82" shapeId="0" xr:uid="{1DEF6989-B7B1-46D3-92D6-C86B54BC29ED}">
      <text>
        <t>[Threaded comment]
Your version of Excel allows you to read this threaded comment; however, any edits to it will get removed if the file is opened in a newer version of Excel. Learn more: https://go.microsoft.com/fwlink/?linkid=870924
Comment:
    Complete interior and exterior of Transit Center. Scope includes buildout of office space and public waiting area; private office space for interviewing paratransit applicants; conference and training area for driving staff; secure office space for fare revenue counting and storage of fare boxes and funds; safety related improvements; build out of bus wash; paving the parking lot; fuel pump station; mechanic wash area; and exterior lighting and fencing.</t>
      </text>
    </comment>
    <comment ref="B486" authorId="83" shapeId="0" xr:uid="{CFC4A23D-428E-4AD2-8BA4-F52C7CA319DC}">
      <text>
        <t>[Threaded comment]
Your version of Excel allows you to read this threaded comment; however, any edits to it will get removed if the file is opened in a newer version of Excel. Learn more: https://go.microsoft.com/fwlink/?linkid=870924
Comment:
    Replace four full size buses and two paratransit vehicles which will have exceeded useful life by 2022.  Two year lead time needed to secure funding and order equipment.</t>
      </text>
    </comment>
    <comment ref="B487" authorId="84" shapeId="0" xr:uid="{60CC0710-68E8-413C-9588-B678790A7BC2}">
      <text>
        <t>[Threaded comment]
Your version of Excel allows you to read this threaded comment; however, any edits to it will get removed if the file is opened in a newer version of Excel. Learn more: https://go.microsoft.com/fwlink/?linkid=870924
Comment:
    Replace two transit support vehicles; and procure necessary hardware and software to implement dispatch and fleet management software.  Local match is expected to come from FY 2019 State Transit Match Grant.</t>
      </text>
    </comment>
    <comment ref="B488" authorId="85" shapeId="0" xr:uid="{D7CF179C-7D95-49E4-A85A-CA3BE6019A93}">
      <text>
        <t>[Threaded comment]
Your version of Excel allows you to read this threaded comment; however, any edits to it will get removed if the file is opened in a newer version of Excel. Learn more: https://go.microsoft.com/fwlink/?linkid=870924
Comment:
    Develop transit system branding, including paint and/or wrap 5 buses and upgrade transit website</t>
      </text>
    </comment>
    <comment ref="B489" authorId="86" shapeId="0" xr:uid="{932DD49F-C688-49EC-BC55-10F069E81F69}">
      <text>
        <t>[Threaded comment]
Your version of Excel allows you to read this threaded comment; however, any edits to it will get removed if the file is opened in a newer version of Excel. Learn more: https://go.microsoft.com/fwlink/?linkid=870924
Comment:
    Shift from flag stops outside city limits to physical bus stops and pullouts for increased passenger safety.</t>
      </text>
    </comment>
    <comment ref="B490" authorId="87" shapeId="0" xr:uid="{9AA78FFC-7599-40E3-A20E-C81AF5FE82A5}">
      <text>
        <t>[Threaded comment]
Your version of Excel allows you to read this threaded comment; however, any edits to it will get removed if the file is opened in a newer version of Excel. Learn more: https://go.microsoft.com/fwlink/?linkid=870924
Comment:
    Relocation of Vactor waste intake from the flow distribution vault to the terminal manhole west and ahead of the headworks.  This will improve efficiency in operating the plant, since non-wastewater matter will be routed through the helisieve rotary screen prior to entering the plant.  It is expected that odor emissions will be reduced by diluting potential septic waste in other wastewater prior to entering the cleansing process, rather than at the point of diversion.  Replacement of existing diversion vault. The existing structure has a deteriorating lid, resulting in operational safety concerns, and concrete within the vault is spalling. Given the rate of deterioration, the lid will require replacement in two or three years.</t>
      </text>
    </comment>
    <comment ref="B491" authorId="88" shapeId="0" xr:uid="{02534295-4A7B-4DFA-A30B-1F81A6327EA1}">
      <text>
        <t>[Threaded comment]
Your version of Excel allows you to read this threaded comment; however, any edits to it will get removed if the file is opened in a newer version of Excel. Learn more: https://go.microsoft.com/fwlink/?linkid=870924
Comment:
    Purchase/Rollover of software which would integrate the electronic agenda management, meeting video streaming and archiving, and document management services into one platform.</t>
      </text>
    </comment>
    <comment ref="B492" authorId="89" shapeId="0" xr:uid="{E268EEF8-4A91-4C8C-BF45-7CC262BA8F48}">
      <text>
        <t>[Threaded comment]
Your version of Excel allows you to read this threaded comment; however, any edits to it will get removed if the file is opened in a newer version of Excel. Learn more: https://go.microsoft.com/fwlink/?linkid=870924
Comment:
    A new CAMA system that is specific to assessment and mass appraisal will allow the department to provide better technical support and offers enhanced data security.  The software program includes Computer Assisted Mass Appraisal, Assessment Administration, and Hearing &amp; Appeals tracking. The software license cost is approximately $149,000 and the year 1 data migration, training and professional services costs are approximately $236,000. The annual maintenance and support fee for subsequent years is approximately $29,600.</t>
      </text>
    </comment>
    <comment ref="B494" authorId="90" shapeId="0" xr:uid="{6B6412A9-4F0D-4784-BD8C-F6AFC897EBA5}">
      <text>
        <t>[Threaded comment]
Your version of Excel allows you to read this threaded comment; however, any edits to it will get removed if the file is opened in a newer version of Excel. Learn more: https://go.microsoft.com/fwlink/?linkid=870924
Comment:
    Every five years, the Borough’s website contractor provides redesign services free of charge as part of its ongoing maintenance contract with the Borough. In advance of the planned redesign, management is considering various website enhancements. These include limited graphic design services beyond the basic package provided by CivicPlus, photography, American Disabilities Act upgrades, content optimization to ensure better compatibility with mobile devices, and an HR solutions package that would allow the Borough to automatically advertise on governmentjobs.com, as well as streamline the application, onboarding and evaluation process.</t>
      </text>
    </comment>
    <comment ref="B497" authorId="91" shapeId="0" xr:uid="{49457006-34E4-4FF7-84AD-26690467A07C}">
      <text>
        <t>[Threaded comment]
Your version of Excel allows you to read this threaded comment; however, any edits to it will get removed if the file is opened in a newer version of Excel. Learn more: https://go.microsoft.com/fwlink/?linkid=870924
Comment:
    Minimum 1,200 square feet of space total, to include:
Main storage area for general records and map storage, desk and records transfer staging area with two-hour fire rated walls; Separate enclosed 10’ x 10’ square foot minimum (may be up to 12’ x 12’) room consisting of walls with fire-resistant rated sheet rock (three-hour fire barrier walls), a door with a fire-resistance rating of 3 hours, and approved fire retardant system installed inside; loor weight-bearing capabilities to hold a minimum of 36,000 pounds; Ground floor location preferable, if on upper floor, must have licensed freight elevator capable of transporting pallets and 1000 pounds; Fire detection and suppression system installed in entire lease area.  Minimum requirement is water sprinkler system. Preference given for clean-agent chemical fire suppression system.  Dry climate with a temperature of a minimum of 60 degrees and not to exceed 65 degrees. Temperature shall not fluctuate more than five degrees.</t>
      </text>
    </comment>
    <comment ref="B498" authorId="92" shapeId="0" xr:uid="{944D8E2B-1EB3-4885-BD17-0C090A042D39}">
      <text>
        <t>[Threaded comment]
Your version of Excel allows you to read this threaded comment; however, any edits to it will get removed if the file is opened in a newer version of Excel. Learn more: https://go.microsoft.com/fwlink/?linkid=870924
Comment:
    Replace obsolete diatomaceous earth pool filter system.  Project includes design and engineering of new system, and retrofitting of building to accomodate new footprint.</t>
      </text>
    </comment>
    <comment ref="B499" authorId="93" shapeId="0" xr:uid="{FE22493F-3320-4AED-9586-70983CAA3E58}">
      <text>
        <t>[Threaded comment]
Your version of Excel allows you to read this threaded comment; however, any edits to it will get removed if the file is opened in a newer version of Excel. Learn more: https://go.microsoft.com/fwlink/?linkid=870924
Comment:
    The original GRC foundation drains got plugged and caused flooding underneath the GRC gymnasium B.  A temporary fix was completed in November 2015.  A new and permanent drain should be installed.  This is the same area as the GRC fuel tank, which is 5,000 gallons and more than is needed.  A 2,000 gallon tank is proposed which will allow vehicle access to the 2nd story of the GRC by relocating and changing fuel tank size.</t>
      </text>
    </comment>
    <comment ref="B500" authorId="94" shapeId="0" xr:uid="{22A3F197-0899-4C06-9201-53D1FD402C1D}">
      <text>
        <t>[Threaded comment]
Your version of Excel allows you to read this threaded comment; however, any edits to it will get removed if the file is opened in a newer version of Excel. Learn more: https://go.microsoft.com/fwlink/?linkid=870924
Comment:
    The cardio room becomes extremely hot during summer months.  The only way to cool it is by adding an AC unit to the existing ducting in the cardio room.</t>
      </text>
    </comment>
    <comment ref="B501" authorId="95" shapeId="0" xr:uid="{B912A246-9565-4154-A2D1-1B0B9345485E}">
      <text>
        <t>[Threaded comment]
Your version of Excel allows you to read this threaded comment; however, any edits to it will get removed if the file is opened in a newer version of Excel. Learn more: https://go.microsoft.com/fwlink/?linkid=870924
Comment:
    The original walls are drywall and do not stand up to the various activities that are offered in the facility.  Some walls have already crumbled. The drywall will be replaced with high impact board.</t>
      </text>
    </comment>
    <comment ref="C505" authorId="96" shapeId="0" xr:uid="{758B455A-B397-4786-BADD-3ADB53509A26}">
      <text>
        <t>[Threaded comment]
Your version of Excel allows you to read this threaded comment; however, any edits to it will get removed if the file is opened in a newer version of Excel. Learn more: https://go.microsoft.com/fwlink/?linkid=870924
Comment:
    Acquire Rehab Vehicle</t>
      </text>
    </comment>
    <comment ref="D505" authorId="97" shapeId="0" xr:uid="{8AEB76F8-638D-447E-8120-81220C872233}">
      <text>
        <t>[Threaded comment]
Your version of Excel allows you to read this threaded comment; however, any edits to it will get removed if the file is opened in a newer version of Excel. Learn more: https://go.microsoft.com/fwlink/?linkid=870924
Comment:
    Replace Rescue 8 (1978 Ford Pumper)</t>
      </text>
    </comment>
    <comment ref="E505" authorId="98" shapeId="0" xr:uid="{9AF2A4B7-C31E-4ABD-AFE8-653AC0229F31}">
      <text>
        <t>[Threaded comment]
Your version of Excel allows you to read this threaded comment; however, any edits to it will get removed if the file is opened in a newer version of Excel. Learn more: https://go.microsoft.com/fwlink/?linkid=870924
Comment:
    Replace Medic 6 (2006 Ford Ambulance) and Engine 8 (2003 Freightline pumper).</t>
      </text>
    </comment>
    <comment ref="F505" authorId="99" shapeId="0" xr:uid="{48C43C9E-CA15-495D-8BC8-CF4441D63665}">
      <text>
        <t>[Threaded comment]
Your version of Excel allows you to read this threaded comment; however, any edits to it will get removed if the file is opened in a newer version of Excel. Learn more: https://go.microsoft.com/fwlink/?linkid=870924
Comment:
    Replace Support 8 (2004 Ford Ambulance)</t>
      </text>
    </comment>
    <comment ref="G505" authorId="100" shapeId="0" xr:uid="{B4B00A54-4562-46FB-8868-6C9E4691704A}">
      <text>
        <t>[Threaded comment]
Your version of Excel allows you to read this threaded comment; however, any edits to it will get removed if the file is opened in a newer version of Excel. Learn more: https://go.microsoft.com/fwlink/?linkid=870924
Comment:
    Replace Engine 6 (2003 Freightline Pumper)</t>
      </text>
    </comment>
    <comment ref="B506" authorId="101" shapeId="0" xr:uid="{29848781-466F-407E-9787-A98D4420533A}">
      <text>
        <t>[Threaded comment]
Your version of Excel allows you to read this threaded comment; however, any edits to it will get removed if the file is opened in a newer version of Excel. Learn more: https://go.microsoft.com/fwlink/?linkid=870924
Comment:
    Construct a permanent 2,000 sq foot building on an existing lot at station 6. The building will be utilized to support the department's maintenance program and provide housing for the REHAB vehicle, fire safety trailer, and support equipment. 
The building will be insulated and all door frames installed. The electrical and plumbing will be run under the foundation where needed so the building could be finished and heated if the need arises. The Ward Cove development may increase to require a more robust industrial fire response.  If that happens, the department will very likely need to finish the building to house additional apparatus needed for an industrial response.</t>
      </text>
    </comment>
    <comment ref="B507" authorId="102" shapeId="0" xr:uid="{1E90A155-366D-4E7B-95E9-576D9A0C56FA}">
      <text>
        <t>[Threaded comment]
Your version of Excel allows you to read this threaded comment; however, any edits to it will get removed if the file is opened in a newer version of Excel. Learn more: https://go.microsoft.com/fwlink/?linkid=870924
Comment:
    The majority of the radios were purchased between 2003 and 2005 and now are obsolete. The equipment remains functional but parts are difficult to acquire and the local dealer will not be supporting the older radios.</t>
      </text>
    </comment>
    <comment ref="B508" authorId="103" shapeId="0" xr:uid="{E8019BB7-709A-456B-9F34-EDEDEBCEEE0F}">
      <text>
        <t>[Threaded comment]
Your version of Excel allows you to read this threaded comment; however, any edits to it will get removed if the file is opened in a newer version of Excel. Learn more: https://go.microsoft.com/fwlink/?linkid=870924
Comment:
    This will provide the engineering for a second floor expansion to Station 8 planned for FY 2025. The engineering is broken out of the project in efforts to maintain a positive fund balance.   The project will reconfigure and connect the two current second floor mezzanines into one second floor level. The design will include closing in of the weight room and adding second floor windows for ventilation; adding two 10 x 10 breakout rooms to the current training room area; adding ventilation to the existing kitchen; expanding the second floor over bay 1 and bay 2.   The new space will provide 2,000 sq. ft. of training room and include one 10 x 10 breakout room and one 10 x 12 equipment storage room.</t>
      </text>
    </comment>
    <comment ref="B509" authorId="104" shapeId="0" xr:uid="{B5375557-E52D-44ED-8382-EA8B9AE84855}">
      <text>
        <t>[Threaded comment]
Your version of Excel allows you to read this threaded comment; however, any edits to it will get removed if the file is opened in a newer version of Excel. Learn more: https://go.microsoft.com/fwlink/?linkid=870924
Comment:
    Construction of an insulated metal building to house Parks, Fields and Maintenance personnel within the Ketchikan Gateway Borough Maintenance yard adjacent to Norman Walker Field.  The approximately 2,000 square foot structure will have staff spaces including a meeting room, dispatch office, restroom, and personal lockers; two interior maintenance and storage bays; storage mezzanine; and covered storage.  
Construction started in FY 2019, to be completed FY 2020</t>
      </text>
    </comment>
    <comment ref="C510" authorId="105" shapeId="0" xr:uid="{60BBDC3D-EA67-4863-8658-238C58316C6A}">
      <text>
        <t>[Threaded comment]
Your version of Excel allows you to read this threaded comment; however, any edits to it will get removed if the file is opened in a newer version of Excel. Learn more: https://go.microsoft.com/fwlink/?linkid=870924
Comment:
    Replace PA-05 Dump Truck</t>
      </text>
    </comment>
    <comment ref="D510" authorId="106" shapeId="0" xr:uid="{51520132-1DB1-4930-8C37-CB61700636B7}">
      <text>
        <t>[Threaded comment]
Your version of Excel allows you to read this threaded comment; however, any edits to it will get removed if the file is opened in a newer version of Excel. Learn more: https://go.microsoft.com/fwlink/?linkid=870924
Comment:
    Replace PA-27 Kubota</t>
      </text>
    </comment>
    <comment ref="E510" authorId="107" shapeId="0" xr:uid="{C20749DC-7C82-4EF0-8E15-51370464EEB6}">
      <text>
        <t>[Threaded comment]
Your version of Excel allows you to read this threaded comment; however, any edits to it will get removed if the file is opened in a newer version of Excel. Learn more: https://go.microsoft.com/fwlink/?linkid=870924
Comment:
    Replace Fields Truck</t>
      </text>
    </comment>
    <comment ref="B511" authorId="108" shapeId="0" xr:uid="{3F738BF6-5639-4553-BCC1-2711AAD07149}">
      <text>
        <t>[Threaded comment]
Your version of Excel allows you to read this threaded comment; however, any edits to it will get removed if the file is opened in a newer version of Excel. Learn more: https://go.microsoft.com/fwlink/?linkid=870924
Comment:
    Extensive upgrades needed througout Lund Street Park. Playground equipment located on the lower level is in decent condition, but the site lacks an overall cohesive accessibility plan.
Dates of work are to follow the City of Ketchikan's Dunton Street Trestle Replacement</t>
      </text>
    </comment>
    <comment ref="B512" authorId="109" shapeId="0" xr:uid="{858B585B-F927-4352-89E0-CD1C85C931FF}">
      <text>
        <t>[Threaded comment]
Your version of Excel allows you to read this threaded comment; however, any edits to it will get removed if the file is opened in a newer version of Excel. Learn more: https://go.microsoft.com/fwlink/?linkid=870924
Comment:
    Per the 2012 Ketchikan Gateway Borough Preliminary Recreational Fields Report and the follow-up Ad Hoc Dudley Field Improvements Committee, constructing new restrooms for the south field, with storage for the field users, and eliminating ADA port-a-potties  were the #4, #8, and #9 short-term priorities  This project was determined ineligible for school funding during the review process: Rec CIP or LWCF funds are viable funding avenues.
This facility will replace an older, CMU with tilt-up concrete roof panel structure demolished in 2015.</t>
      </text>
    </comment>
    <comment ref="B513" authorId="110" shapeId="0" xr:uid="{7C2A6D3A-DF7D-4496-9059-AB2D35EE5158}">
      <text>
        <t>[Threaded comment]
Your version of Excel allows you to read this threaded comment; however, any edits to it will get removed if the file is opened in a newer version of Excel. Learn more: https://go.microsoft.com/fwlink/?linkid=870924
Comment:
    Per the Ketchikan Gateway Borough Self-Evaluation and Transition Plan 2014 by Millard + Associates Architects, the little side of Norman Walker Field has numerous access deficiencies, including a lack of designated ADA seating located on an accessible route that may be traversed to the restrooms, concessions, etc.  Minimum work includes construction of some 1,500 square feet of sidewalk, along with drainage improvements along the field perimeter, portions of which may coincide with road reconstruction by the City of Ketchikan on Schoenbar Road.</t>
      </text>
    </comment>
    <comment ref="B514" authorId="111" shapeId="0" xr:uid="{9B9D647F-57FB-4B75-8135-5BB2C0B7916D}">
      <text>
        <t>[Threaded comment]
Your version of Excel allows you to read this threaded comment; however, any edits to it will get removed if the file is opened in a newer version of Excel. Learn more: https://go.microsoft.com/fwlink/?linkid=870924
Comment:
    Per the 2012 Ketchikan Gateway Borough Preliminary Recreational Fields Report and the follow-up Ad Hoc Dudley Field Improvements Committee, refinishing the tennis courts by covering the grandstand was the number #12 short-term priority.  Work in 2015 and 2016 to improve drainage, repave both courts, and resurface the upper court was funded partially through a grant from the LWCF.  The lower court requires a finish coat and new nets.</t>
      </text>
    </comment>
    <comment ref="B515" authorId="112" shapeId="0" xr:uid="{0554D149-D601-49AE-ADD3-0796854426DD}">
      <text>
        <t>[Threaded comment]
Your version of Excel allows you to read this threaded comment; however, any edits to it will get removed if the file is opened in a newer version of Excel. Learn more: https://go.microsoft.com/fwlink/?linkid=870924
Comment:
    1) $50,000 Per the 2014 ADA Transition Plan by Millard + Associates Architects, Houghtaling Field is inacccessible, lacking any defined parking stalls and access to the otherwise accessible restroom facility.  This project will entail paving the parking area near the restrooms, sidewalk construction from the restrooms to the field access point, and accessible bench seating outside the fencing.
2) $50,000 Pave the access drive off Thatcher Way to Houghtaling Field, including drainage improvements and construction of a concrete apron at the Thatcher Way approach.  Approximately 2,328 of asphalt surfacing.</t>
      </text>
    </comment>
    <comment ref="B516" authorId="113" shapeId="0" xr:uid="{982FD563-300D-4FB0-8FBE-C0D356C62408}">
      <text>
        <t>[Threaded comment]
Your version of Excel allows you to read this threaded comment; however, any edits to it will get removed if the file is opened in a newer version of Excel. Learn more: https://go.microsoft.com/fwlink/?linkid=870924
Comment:
    Construction of paved parking, walkways, and ramps to connect each level of Weiss Field.</t>
      </text>
    </comment>
    <comment ref="B517" authorId="114" shapeId="0" xr:uid="{E832B12F-0993-4124-9D93-3C074FD47EB1}">
      <text>
        <t>[Threaded comment]
Your version of Excel allows you to read this threaded comment; however, any edits to it will get removed if the file is opened in a newer version of Excel. Learn more: https://go.microsoft.com/fwlink/?linkid=870924
Comment:
    Construction of an outhouse at South Point Higgins Beach</t>
      </text>
    </comment>
    <comment ref="B524" authorId="115" shapeId="0" xr:uid="{072BA4BB-840C-4BF9-ABD5-81F96EF71CBD}">
      <text>
        <t>[Threaded comment]
Your version of Excel allows you to read this threaded comment; however, any edits to it will get removed if the file is opened in a newer version of Excel. Learn more: https://go.microsoft.com/fwlink/?linkid=870924
Comment:
    Reconstruct runway, expand apron and taxiway, remove and replace lighted wind cone, remove and replace PAPI Pad, resurface apron and airport access road, install new PAPI and REIL, remove and relocate segmented circle, construct material access road.</t>
      </text>
    </comment>
    <comment ref="B525" authorId="116" shapeId="0" xr:uid="{B3E90A52-F6D4-4D72-9D0E-ED6F207CC1AD}">
      <text>
        <t>[Threaded comment]
Your version of Excel allows you to read this threaded comment; however, any edits to it will get removed if the file is opened in a newer version of Excel. Learn more: https://go.microsoft.com/fwlink/?linkid=870924
Comment:
    Brice completed punchlist work items and fully demobed from project as well on Sept 9.  Project completion letter sent to Brice and related parties. SWPPP is on a monthly inspection frequency waiting on grass growth in seeded areas before NOT can be filed.  Local Hire: 50%</t>
      </text>
    </comment>
    <comment ref="B526" authorId="117" shapeId="0" xr:uid="{AAA1965C-BF23-42CB-9CC9-50C87498B673}">
      <text>
        <t>[Threaded comment]
Your version of Excel allows you to read this threaded comment; however, any edits to it will get removed if the file is opened in a newer version of Excel. Learn more: https://go.microsoft.com/fwlink/?linkid=870924
Comment:
    Construct an access road to the new Kivalina school site near Kisimiguiuqtuq Hill.  This is the overall design for the entire project. The constuction will be delivered in two stages under NID 31778 and this NID 28109. This final stage of  construction will include approaches and new bridge #2344 in the Kivalina lagoon to connect Kivalina barrier island to the mainland evacuation road.</t>
      </text>
    </comment>
    <comment ref="B527" authorId="118" shapeId="0" xr:uid="{9F6C5D4D-EC9A-49C8-BAD9-800871B21F67}">
      <text>
        <t>[Threaded comment]
Your version of Excel allows you to read this threaded comment; however, any edits to it will get removed if the file is opened in a newer version of Excel. Learn more: https://go.microsoft.com/fwlink/?linkid=870924
Comment:
    Construct a new road from Kotzebue to a port site near Cape Blossom.</t>
      </text>
    </comment>
    <comment ref="B528" authorId="119" shapeId="0" xr:uid="{0B72B23D-64B5-48A5-8D89-0F9E3DB73ACB}">
      <text>
        <t>[Threaded comment]
Your version of Excel allows you to read this threaded comment; however, any edits to it will get removed if the file is opened in a newer version of Excel. Learn more: https://go.microsoft.com/fwlink/?linkid=870924
Comment:
    Rehabilitate the existing barge landing access road, construct a new gravel barge staging pad, install lighting, and replace sections of existing boardwalk.  Will also include rehabilitation of the utility crossing at the land fill.</t>
      </text>
    </comment>
    <comment ref="B529" authorId="120" shapeId="0" xr:uid="{2E8DA577-616F-4CC7-81BE-FE5232C4F9D2}">
      <text>
        <t>[Threaded comment]
Your version of Excel allows you to read this threaded comment; however, any edits to it will get removed if the file is opened in a newer version of Excel. Learn more: https://go.microsoft.com/fwlink/?linkid=870924
Comment:
    Funding is needed to construct heated emergency preparedness buildings in 9 of our 11 communities.  Emergency preparedness buildings safely store equipment and supplies used to equip response teams to fight fires, carry out search and rescue missions, and manage accident scenes.  
Heated emergency preparedness buildings keep  equipment from freezing.  Frozen equipment is unusable during an emergency, which mean the difference between life and death.  Weather can delay emergency relief for days, so it is extremely important that our communities have the equipment they need in an emergency.</t>
      </text>
    </comment>
    <comment ref="B530" authorId="121" shapeId="0" xr:uid="{CA7C889C-2B57-4A2F-BF87-BCE47DD56E88}">
      <text>
        <t>[Threaded comment]
Your version of Excel allows you to read this threaded comment; however, any edits to it will get removed if the file is opened in a newer version of Excel. Learn more: https://go.microsoft.com/fwlink/?linkid=870924
Comment:
    Funding is needed for fire protection equipment and supplies in 11 communities.  Fire protection equipment needed include utility all-terrain vehicles and supplies needed include fire hose, pumps, and extinguishers.
Our municipality addresses its emergency response to both search and rescue and fire with volunteers by and large.  We have 147 registered firefighters.  A paid Fire Chief organizes firefighting efforts along with 10 regional coordinators who receive a stipend.  Their mission is to educate, prevent and when necessary effectively fight fires to save lives and infrastructure.</t>
      </text>
    </comment>
    <comment ref="B531" authorId="122" shapeId="0" xr:uid="{F7F85CE8-EF78-41F5-9ABA-BAEBEAE47611}">
      <text>
        <t>[Threaded comment]
Your version of Excel allows you to read this threaded comment; however, any edits to it will get removed if the file is opened in a newer version of Excel. Learn more: https://go.microsoft.com/fwlink/?linkid=870924
Comment:
    Funding is needed to construct emergency preparedness building in Kotzebue.  This building is needed to safely store equipment, including a front-end loader, and supplies used to equip response teams to fight fires, carry out search and rescue missions, manage accident scenes, and other emergencies in extreme cold conditions.
Heated emergency preparedness buildings keep  equipment from freezing.  Frozen equipment is unusable during an emergency, which can be the difference between life and death.  Depending on the weather, it can be days before additional help can get to a community during an emergency, so it is extremely important that our communities have the equipment they need in an emergency.</t>
      </text>
    </comment>
    <comment ref="B532" authorId="123" shapeId="0" xr:uid="{52F45420-764D-4CF0-B961-DA2BD17176FE}">
      <text>
        <t>[Threaded comment]
Your version of Excel allows you to read this threaded comment; however, any edits to it will get removed if the file is opened in a newer version of Excel. Learn more: https://go.microsoft.com/fwlink/?linkid=870924
Comment:
    Funding is needed for heavy equipment, attachments and parts in 3 villages.  Heavy equipment such as front-end loaders, excavators, and dump trucks are needed to meet municipal responsibilities that include road maintenance, water and sewer maintenance and other vital projects.  
Funding will be matched from the Northwest Arctic Borough Village Improvement Funds. The loader for Deering is $215K with shipping and for Shungnak the loader and bucket with shipping is $237K.</t>
      </text>
    </comment>
    <comment ref="B533" authorId="124" shapeId="0" xr:uid="{90F4719F-AAD8-449D-9784-CE550BA80328}">
      <text>
        <t>[Threaded comment]
Your version of Excel allows you to read this threaded comment; however, any edits to it will get removed if the file is opened in a newer version of Excel. Learn more: https://go.microsoft.com/fwlink/?linkid=870924
Comment:
    Funding is needed to construct, renovate, winterize village public safety officer facilities in 11 communities.
Our municipality is challenged to recruit and retain VPSOs due to a lack of office and equipment space, holding cells, and housing. 
Funding is needed for housing in Deering and Kobuk and a holding facility in Shungnak.  Deering and Kobuk donated buildings for housing but require renovation.  The budget assessment on both Deering and Kobuk is estimated at $200K each to repair floors, walls, ceilings and exterior siding.  Additional repairs to the water and sewer, painting, doors and windows is needed.</t>
      </text>
    </comment>
    <comment ref="B534" authorId="125" shapeId="0" xr:uid="{238234F6-4290-4E38-8644-29E5978499BB}">
      <text>
        <t>[Threaded comment]
Your version of Excel allows you to read this threaded comment; however, any edits to it will get removed if the file is opened in a newer version of Excel. Learn more: https://go.microsoft.com/fwlink/?linkid=870924
Comment:
    Funding is needed for burial equipment in 11 communities.  Burial equipment and supplies include portable generators, jack hammers, shovels, pickaxes, rope, and tarpaulins.
Burial services are provided by volunteers in our municipality.  At times communities delay a burial due to the sharing of limited equipment between communities.  This funding request addresses a life, health safety issue and allows for communities to meet their resident’s basic needs.</t>
      </text>
    </comment>
    <comment ref="B535" authorId="126" shapeId="0" xr:uid="{28C252E5-90AF-4D46-8E83-751F855E9EA3}">
      <text>
        <t>[Threaded comment]
Your version of Excel allows you to read this threaded comment; however, any edits to it will get removed if the file is opened in a newer version of Excel. Learn more: https://go.microsoft.com/fwlink/?linkid=870924
Comment:
    Project Description:This project replaces rotting foundation members and portions of rotting exterior siding, removes shingles, roof boards, damaged insulation, installs framing for eave soffit ventilation/increased depth for insulation, installs insulation to R-30, installs new roof boards, reroofs the building, paints the new eaves and trim.Project Need:Siding on the PCR side of the Burma Road Chapel is showing severe signs of rot and water has seeped into portions of the wood rim joists causing rot along the foundation. The facility lacks proper insulation and ventilation below the roofing. It causes snow melt on the roof to run down to the eave and freezes where the walls and roof join together where there is less heat loss at that part of the roof structure. As ice dams grow larger, the water from the melting snows backs up and leaks between wood shingles into the building causing water damage. In FY08, metal flashing was installed on the eaves over the electric cable system to heat the flashing. The facility’s life will be extended by eliminating further water damage to the structural components in the foundation and below the roof. The new roof will protect the facility for at least another 30 years.Maintenance history includes: Repairs from 1940 to 1996 is  largely undocumented. Work priorto  1996  adapted  the  structure  to  new  uses  as  needs  evolved.      Past  work  includes:  exteriorpainting, interior renovations, flooring, new shingles in   1995, boiler and fuel tank in  1998.  Aspart  of  the  DPW-Facilities  Maintenance  budget,  we  will  replace  the  metal  flashing and  heattrace on the eave as an interim measure when the present system failsDevelopment Plan &amp; Status (Include Permit and Utility Requirements): Concept stage.</t>
      </text>
    </comment>
    <comment ref="B536" authorId="127" shapeId="0" xr:uid="{51FDFC6A-1278-4CD2-8A13-2BC8260500CC}">
      <text>
        <t>[Threaded comment]
Your version of Excel allows you to read this threaded comment; however, any edits to it will get removed if the file is opened in a newer version of Excel. Learn more: https://go.microsoft.com/fwlink/?linkid=870924
Comment:
    Project Description: This project will construct drainage, utilities, and pavement out Captains Bay
Road to the entrance of the Offshore Systems, Inc. (OSI). This will involve approximately 2 .5 miles of drainage improvements from Airport Beach Road to OSI, 2.5 miles of road realignment/paving/walkways/lighting from Airport Beach Road to OSI, and 1.3 miles of water/sewer/electric utility extensions from Westward to OSI.
Project Need:  Captains Bay Road serves as a primary transportation route for Westward Seafoods, North Pacific Fuel, Northland Services, Offshore Systems Inc., and several smaller businesses as well as residential homes. The section of road making up this project is a high traffic area of heavy vehicles which are used by the fishing and support industries which are vital to the community’s economic welfare.  In September 2011 residents and industry representatives discussed the hazards at public meetings about the Road Improvement Master Plan.  Although the road’s high crown is needed for adequate drainage, it also creates a safety hazard for the large trucks and school buses traveling the road.  The public expressed strong support for improvements to Captains Bay Road. The area of Captains Bay Road is also an area of potential growth in the community as identified in the Comprehensive Plan.
Development Plan &amp; Status (Include Permit and Utility Requirements):  Preliminary cost estimates have been provided by HDL Engineering and Regan Engineering based on recent materials and construction costs in Unalaska. These are still very rough estimates that will be refined as the project commencement approaches. Costs are split between the General Fund for the paving and drainage portion and the three utility funds based on the costs for each of those portions. Predesign and Permitting started in FY19 helped define scope, the road realignment, utility needs, and permitting requirements. An aggressive schedule has full design, permitting and ROW realignments concluded during FY20-FY21 with construction spread over 2.5 seasons from FY22-FY24.
Cost &amp; Financing Data: HDL Engineering provided a preliminary cost estimate to City Council in February  2019. City  Council supported  proceeding with  full design  using the general fund. In the   mean   time,   the   City   Manager   and   DPW   are   investigating   funding   sources   for   full construction, such as the STIP and BUILD grant programs.</t>
      </text>
    </comment>
    <comment ref="B537" authorId="128" shapeId="0" xr:uid="{002493B8-07AB-4E20-973D-CAD0EA53E855}">
      <text>
        <t>[Threaded comment]
Your version of Excel allows you to read this threaded comment; however, any edits to it will get removed if the file is opened in a newer version of Excel. Learn more: https://go.microsoft.com/fwlink/?linkid=870924
Comment:
    Responsible DepartmentProject NameAppropriatedGeneral Fund Sub TotalProprietary Sub-TotalSub-total GrantsTotal Project CostFY20 OnlyFY20-24FY20-24FY20-241Public WorksBurma Road Chappel - Foundation Replacement010,000559,00000559,0002Public WorksCaptains Bay Road/ Utility Improvements1,250,000750,00047,750,00010,000,000057,750,0003Public WorksCauseway Culvert Replacement100,000699,500699,50000699,5004Public WorksCity Wide Drainage - Trapper Drive166,2070366,79300366,7935Public WorksEquipment Storage Building001,545,830001,545,8306PCRAquatic Center Mezannine &amp; Office Center00520,00000520,0007PCRGymnasium Floor Replacement0051,0000051,0008PCRSitka Spruce Park Improvements70,000808,185808,18500808,1859PCRMulti Purpose Facility00562,90000562,90010PCRUnalaska City School Playground Renovation300,0001,026,4851,026,485001,026,48511PCRUnalaska Public Library Improvement400,0005,000,0005,000,000005,000,00012DPSALS Mankin0143,000143,00000143,00013DPSTraining Center12,00003,845,738003,845,73814DPS/WaterSCBA Replacement0348,400348,40062,4000410,80015DPSAerial Ladder Replacement001,690,000001,690,00016DPSRadio System Upgrade310,000690,000690,00000690,00017DPSTsunami Siren System Upgrade0261,879261,87900261,87918Public WorksHenry Swanson House0119,340119,34000119,34019ElectricGenerator Sets Rebuild0008,920,01908,920,01920ElectricFlywheel Energy Storage System78,750004,121,25004,121,25021Electric4th Waste Heat Recovery Unit000600,6000600,60022ElectricPowerhouse Cooling Water Inlet Cleaning &amp; Extens000412,6620412,66223Electric34.5 kVa Submarine Cable Replacement0002,340,00002,340,00024ElectricAutomatic Meter Read System119,36200404,0000404,000Wastewater0000025WaterGenerals Hill Booster Pump221,60000844,4000844,40026WaterPyramid Water Treatment Plant Micro Turbines50,000001,588,97501,588,97527WaterCT Tank Interior Maintenance and Painting0001,053,00001,053,00028WaterPyramid Water Storage Tank625,0000008,509,9438,509,94329Solid WasteReinsulation of Baler Building000877,5000877,50030Solid WasteSolid Waste Scale Upgrade00065,000065,00031Solid WasteOil Separator &amp; Lift Station Replacement000971,1000971,10032Solid WasteComposting105,00000616,5000616,50033Ports &amp; HarborsEntrance Channel Dredging1,500,0001,000,0005,000,000005,000,00034Ports &amp; HarborsLCD UMC Dredging109,650002,544,49502,544,49535Ports &amp; HarborsBobby Storrs A&amp;B Float Realignment &amp; Replacemen50,000007,175,0003,405,00010,580,00036Ports &amp; HarborsUMC Cruiseship Terminal0001,170,00001,170,00037Ports &amp; HarborsEmergency Mooring Buoy Maintenance00050,000050,00038Ports &amp; HarborsRescue Vessel Engine Upgrade00065,650065,65039Ports &amp; HarborsPort Rescue Boat Replacement000520,0000520,00040Ports &amp; HarborsRestroom Unalaska Marine Center000530,1600530,16041Housing4 Plex Roof Replacement00500,50000500,50000000Sub TotalSub Total5,467,56942General FundRolling Stock - General Fund01,044,0004,639,000004,639,00043ElectricRolling Stock - Electric Fund000755,0000755,00044WaterRolling Stock Water Fund00090,000090,00045WastewaterRolling Stock Wastewater Fund00040,000040,00046Solid WasteRolling Stock Solid Waste Fund00080,000080,00047Ports &amp; HarborsRolling Stock Ports / Harbor Fund000325,0000325,0000Sub TotalSub Total0Total5,467,56911,900,78976,127,55046,222,71111,914,943134,265,20400000Rolling Stock Value =5,467,56976,127,550139,732,773CITY OF UNALASKA CAPITAL &amp; MAJOR MAINTENANCE PLAN FY 20 - FY24 MASTER LIST CONDENSEDGeneral Fund
Burma Road Chapel Upgrades| GENERAL FUNDFY20-24 CMMPEstimated Project &amp; Purchase Timeline Pre Design:  FY 2020 Engineering/Design:  FY 2021 Purchase/Construction:  FY 2022Project Description:This project replaces rotting foundation members and portions of rotting exterior siding, removes shingles, roof boards, damaged insulation, installs framing for eave soffit ventilation/increased depth for insulation, installs insulation to R-30, installs new roof boards, reroofs the building, paints the new eaves and trim.Project Need:Siding on the PCR side of the Burma Road Chapel is showing severe signs of rot and water has seeped into portions of the wood rim joists causing rot along the foundation. The facility lacks proper insulation and ventilation below the roofing. It causes snow melt on the roof to run down to the eave and freezes where the walls and roof join together where there is less heat loss at that part of the roof structure. As ice dams grow larger, the water from the melting snows backs up and leaks between wood shingles into the building causing water damage. In FY08, metal flashing was installed on the eaves over the electric cable system to heat the flashing. The facility’s life will be extended by eliminating further water damage to the structural components in the foundation and below the roof. The new roof will protect the facility for at least another 30 years.Maintenance history includes: Repairs from 1940 to 1996 is  largely undocumented. Work priorto  1996  adapted  the  structure  to  new  uses  as  needs  evolved.      Past  work  includes:  exteriorpainting, interior renovations, flooring, new shingles in   1995, boiler and fuel tank in  1998.  Aspart  of  the  DPW-Facilities  Maintenance  budget,  we  will  replace  the  metal  flashing and  heattrace on the eave as an interim measure when the present system failsDevelopment Plan &amp; Status (Include Permit and Utility Requirements): Concept stage. Cost &amp; Financing Data:FY20FY21FY22FY23FY24Tota lGeneral Fund (DEPT)10,00070,000479,000559,0001% Sales Tax-Grant  -Proprietary Fund -TOTAL S $-10,00070,000479,000--559,000Revenue SourceAppropriated FundsFiscal Year Funding RequestsRequested Funds: Engineering, Design, Const Admin     70,000 Other Professional Services     10,000 Construction Services   350,000 Machinery &amp; Equipment                  - Subtotal   430,000 Contingency (set at 30%)   129,000 TOTAL   559,000 Less Other Funding Sources (Grants, etc.)                 - Total Funding Request $   559,000 Cost Assumptions1 
Captains Bay Rd &amp; Utility Improvements| DPW / DPUFY20-24 CMMPEstimated Project &amp; Purchase Timeline Pre Design:  FY 2019 Engineering/Design:  FY 2020 Purchase/Construction:  FY 2022 &amp; 2024Project Description:This project will construct drainage, utilities, and pavement out Captains Bay Road to the entrance of the Offshore Systems, Inc. (OSI). This will involve approximately 2 .5 miles of drainage improvements from Airport Beach Road to OSI, 2.5 miles of road realignment/paving/walkways/lighting from Airport Beach Road to OSI, and 1.3 miles of water/sewer/electric utility extensions from Westward to OSI.  Project Need:Captains Bay Road serves as a primary transportation route for Westward Seafoods, North Pacific Fuel, Northland Services, Offshore Systems Inc., and several smaller businesses as well as residential homes. The section of road making up this project is a high traffic area of heavy vehicles which are used by the fishing and support industries which are vital to the community’s economic welfare.  In September 2011 residents and industry representatives discussed the hazards at public meetings about the Road Improvement Master Plan.  Although the road’s high crown is needed for adequate drainage, it also creates a safety hazard for the large trucks and school buses traveling the road.  The public expressed strong support for improvements to Captains Bay Road. The area of Captains Bay Road is also an area of potential growth in the community as identified in the Comprehensive Plan.Development Plan &amp; Status (Include Permit and Utility Requirements):  Preliminary cost estimates have been provided by HDL Engineering and Regan Engineering based on recent materials and construction costs in Unalaska. These are still very rough estimates that will be refined as the project commencement approaches. Costs are split between the General Fund for the paving and drainage portion and the three utility funds based on the costs for each of those portions.   Predesign and Permitting started in FY19 helped define scope, the road realignment, utility needs, and permitting requirements. An aggressive schedule has full design, permitting and ROW realignments concluded during FY20-FY21 with construction spread over 2.5 seasons from FY22-FY24.  Cost &amp; Financing Data:HDL  Engineering provided a  preliminary  cost  estimate to  City  Council  in  February  2019.  City  Council  supported proceeding  with  full  design  using  the  general  fund.  In the   mean   time,   the   City   Manager   and   DPW   are   investigating funding   sources for   fullconstruction, such as the STIP and BUILD grant programs.   FY20FY21FY22FY23FY24Tota lGeneral Fund (DEPT)1,250,000750,00022,000,00025,000,00049,000,0001% Sales Tax-Grant  -Proprietary Fund 10,000,00010,000,000TOTAL S $1,250,000750,000-32,000,000-25,000,00059,000,000Revenue SourceAppropriated FundsFiscal Year Funding RequestsRequested Funds: Engineering, Design, Const Admin    4,238,461 Other Professional Services       300,000 Construction Services 40,846,154 Machinery &amp; Equipment                      - Subtotal 45,384,615 Contingency (set at 30%) 13,615,385 TOTAL 59,000,000 Less Other Funding Sources (Grants, etc.)                     - Total Funding Request $ 59,000,000 Cost Assumptions2 
Causeway Culvert Replacement| DPWFY20-24 CMMPEstimated Project &amp; Purchase Timeline Pre Design:  FY 2019 Engineering/Design:  FY 2020 Purchase/Construction:  FY 2022Project Description: Replace failing culverts under Broadway Avenue causeway between Methodist Church and Dutton Road. Project Need:This project was listed as a need in the 2013 Hazard Mitigation Plan.  The existing metal culverts that allow drainage from Dutton Lake and surrounding watershed into IluliaqLake are old, rusted, and showing signs of collapse and need to be replaced.  Salmon are known to spawn in the Dutton Lake stream.Development Plan &amp; Status (Include Permit and Utility Requirements):  The project is in early stage concept.  A complete design will be required along with USACOE and Fish &amp; Game permitting .  Dutton Lake and the stream feeding into Dutton Lake are anadromous and do support fish habitat and spawning.  As recently as 2016, Fish and Game documented fish in the Lake and stream.  Cost &amp; Financing Data: No cost data is available but preliminary estimates are in the $800,000 range.</t>
      </text>
    </comment>
    <comment ref="B538" authorId="129" shapeId="0" xr:uid="{1AF20ECD-8506-400F-822B-FC680408CE1E}">
      <text>
        <t>[Threaded comment]
Your version of Excel allows you to read this threaded comment; however, any edits to it will get removed if the file is opened in a newer version of Excel. Learn more: https://go.microsoft.com/fwlink/?linkid=870924
Comment:
    Project  Description:  This  project  will    improve storm  drain infrastructure  and control runoff  from  springsnow melt and rainfall which has been an ongoing cause of erosion on Trapper Drive for several years. Project   Need:   The Road   Improvement   Master   Plan,   completed in    2009-1010,   identified   drainageimprovements  as  a  high priority  task  in   order  to  keep  water  off  road  surfaces and out  of  the road  base.Gravel  and paved roads  without  adequate drainage deteriorate  and require much more  frequentmaintenance of  the driving  surface.    Improved  water  quality  in  our  lakes,  streams,  and ocean  has  alsobeen identified as high priority by the community and the Alaska Department of Fish and Game.   Development  Plan  &amp;  Status  (Include  Permit  and  Utility  Requirements):    This  portion  of  our  City  WideMulti-Location Drainage (Munis number PW203) project is  fully designed and was included in the 2017 bid package.  Because bids came in  higher than our budget allowed, the Trapper Drive portion was removedfrom the bid award with the intent to conduct the work at a later date.  Regan Engineering has completedplans and specifications for this work.Cost  &amp;  Financing  Data:  Cost  estimate  is   based  on  the  2017 bids  with  a  10%  inflation  factor included.Council  initially  funded  this  project  via  the FT2013 CMMP  and Budget  Ordinance 2012-04  which wasapproved and adopted on May 22, 2012</t>
      </text>
    </comment>
    <comment ref="B539" authorId="130" shapeId="0" xr:uid="{E8B84C66-59C0-47E2-9EE8-45173D107813}">
      <text>
        <t>[Threaded comment]
Your version of Excel allows you to read this threaded comment; however, any edits to it will get removed if the file is opened in a newer version of Excel. Learn more: https://go.microsoft.com/fwlink/?linkid=870924
Comment:
    Project Description:This is an 80’ x 120’ unheated pole building with a gravel floor to be located at the DPW/U site.  This is not a mechanic shop but a well-lit equipment storage building protecting both equipment and employees from the elements during the normal course of their work preparing equipment for use.Project Need:The building will improve winter emergency response time, extend the life of trucks, trailers, graders, snow plows, and snow blowers.  The building will also decrease equipment maintenance expense.  The building will also greatly improve the ability of employees called upon to service and prepare equipment for response and routine use by keeping them protected from heavy rains, blowing snow, and harsh wind storms—work often accomplished in the darkness of winter.  The building will reduce the time employees currently expend fighting the elements in order to prepare equipment for use.Development Plan &amp; Status (Include Permit and Utility Requirements):  The building will have electricity and will require fire marshal review.  This project is only in concept stage.Cost &amp; Financing Data:  This will be funded via the general fund.</t>
      </text>
    </comment>
    <comment ref="B540" authorId="131" shapeId="0" xr:uid="{8FB70A9B-0BC8-4667-9DF5-3A5453975B2C}">
      <text>
        <t>[Threaded comment]
Your version of Excel allows you to read this threaded comment; however, any edits to it will get removed if the file is opened in a newer version of Excel. Learn more: https://go.microsoft.com/fwlink/?linkid=870924
Comment:
    Project Description: Expand the Aquatics Center Mezzanine and Office space to the
walls over the loft area in the lobby . As of now the Mezzanine consist of a multi-use open area, one office, a server room and a janitors closet. This expansion project will allow for more usable space in the Mezzanine (approximately an additional 500 sqft), more offices and a bank of windows that will allow natural light and air circulation in an otherwise very stuffy and hot room.
Project Need: With the addition of the Aquatics Center new Coordinator and the up and coming Head Lifeguard position there is currently no office space for them at the Aquatics Center. As of now the Coordinator’s office is at the PCR. Programming has also increased with the new coordinator and the size of our upstairs facility makes large events such as the Pumpkin Plunge and Youth Swim League’s Award Ceremony packed and standing room only with people filtering down the stairs. Also, after many requests from the public, free weights will be put in the Mezzanine which will take up even more space</t>
      </text>
    </comment>
    <comment ref="B541" authorId="132" shapeId="0" xr:uid="{A24973C2-4140-4981-BFBD-EC9DED642158}">
      <text>
        <t>[Threaded comment]
Your version of Excel allows you to read this threaded comment; however, any edits to it will get removed if the file is opened in a newer version of Excel. Learn more: https://go.microsoft.com/fwlink/?linkid=870924
Comment:
    Project Description: The gymnasium floor was installed when the building was built in 1996 provides lines for a full size basketball court, volleyball court and badminton court.  A replacement floor would include lines for the same sports.  The new floor would be made of a synthetic material so it would no longer need to be covered during special events.Project Need: The current wooden floor has received a recoat once a year to improve it’s appearance and correct any scratches.  However, over the past 20 years scratches have become more significant and the floor is beginning to show it’s age.  A replacement floor would not only provide a better experience for patrons but would also greatly improve staff’s ability to deliver quality programming.  Currently any special event held in the Community Center requires PCR staff to roll out tarps to protect the gymnasium floor.  Those tarps then need to be cleaned and mopped which can take a great deal of time.  The planned replacement floor could be mopped and would be cared for much like the Multipurpose Room floor.Development Plan &amp; Status (Include Permit and Utility Requirements):During FY24 PCR staff will identify the floor that best meets the needs for the community.  The estimated cost is $221,000 which means that $51,000 or about 20% is planned to be spent in  FY24 for design and scoping.  These numbers are WAG numbers and may change as FY24 approaches</t>
      </text>
    </comment>
    <comment ref="B542" authorId="133" shapeId="0" xr:uid="{2078E132-F98E-420F-A765-D5A4C103C882}">
      <text>
        <t>[Threaded comment]
Your version of Excel allows you to read this threaded comment; however, any edits to it will get removed if the file is opened in a newer version of Excel. Learn more: https://go.microsoft.com/fwlink/?linkid=870924
Comment:
    Project Description: Fully fund the engineering and construction of a new Sitka Spruce Park, also known as “Pirate Park,” opened in 1979. This park includes picnic tables, a playground, stationary grill, bike rack,restrooms,  a  gravel  trail,  and a  significant  amount  of  trees for  which  it   is   a  National  Historic  Landmark.  This  project  is   intended to  replace the existing structures  which were  constructed  during  the originalconstruction of the park. Project  Need:  In  2015,  the swing  set  was  replaced  with  a  new  swing  designed  to  accommodate  morechildren.  While  the equipment  has  been well  maintained  since its  construction,  all  of  it   has  seen  somesignificant wear.  The current equipment needing to be replaced consists of a large seesaw, three rockinghorses,  and a  large  piece of  equipment  made  to  look  like  a  ship.  When  these items were  built,  thisreplacement  project  was  planned for  2019.  This  project  is   included in  the  CMMP  for  the followingpurposes: · Improve the quality of the park and the current structures.· Evaluate the current and future facility in an effort to best accommodate Unalaska residents for the next 20 to 30 years.· Current playground structures are at the end of their useful life span.Development Plan &amp; Status (Include Permit and Utility Requirements): After receiving a large amount of public  input  during  FY17 and FY18,  PCR  staff  and the  PCR  Advisory  Board  decided  the  original  plansweren’t as extensive as the general public preferred.  During FY 2019 an analysis of the soil was done in order to ensure that it  hadn’t been contaminated.  After the study was completed we were informed thatthe area was indeed safe to construct a playground on so we’d suggest moving forward with constructionof the park during FY 2020.</t>
      </text>
    </comment>
    <comment ref="B543" authorId="134" shapeId="0" xr:uid="{0CE47BCE-6D34-49E9-A62A-34FE06E6D05B}">
      <text>
        <t>[Threaded comment]
Your version of Excel allows you to read this threaded comment; however, any edits to it will get removed if the file is opened in a newer version of Excel. Learn more: https://go.microsoft.com/fwlink/?linkid=870924
Comment:
    Project Description: Ounalashka Park was built in 1999 and is located in Unalaska valley.  It is the department’s largest park and includes a softball field, outdoor basketball/tennis court, and a paved trail with some permanent exercise stations.  In addition to the athletic equipment, it also has a playground, pavilion, and a snack shack which is occasionally used during PCR events.Project Need: In 2012, the court was resurfaced with plastic tiles in the hopes that they would be in improvement over the worn out court.  However, they do not offer a particularly realistic tennis surface and the court is two feet too short.  The purpose of this project is to:· Improve the quality of the park and what it has to offer.· Evaluate the current and future facility in an effort to best accommodate Unalaska residents for the next 20 to 30 years.· Raise Council awareness of the need to bring an authentic tennis facility to the island.· Provide a multipurpose covered facility.Development Plan &amp; Status (Include Permit and Utility Requirements):During FY22 and FY23 PCR staff and the Advisory Board will gauge public interest in bringing a covered facility with two regulation tennis courts.  The estimated cost is $5,629,000 which means that $562,900 or 10% is planned to be spent in  FY24 for design and scoping.  These numbers came from Lose Design.</t>
      </text>
    </comment>
    <comment ref="B544" authorId="135" shapeId="0" xr:uid="{F6A72473-A534-4626-9300-EF83D20702E1}">
      <text>
        <t>[Threaded comment]
Your version of Excel allows you to read this threaded comment; however, any edits to it will get removed if the file is opened in a newer version of Excel. Learn more: https://go.microsoft.com/fwlink/?linkid=870924
Comment:
    Project Description: The UCS playground is located at the north end of the school property.  The fenced in area of the playground totals 14,260 square feet, and the deteriorating wood and metal structures were installed in about 1996.  These playground structures were purchased and installed through the efforts of many local individuals, business and Unalaska Pride.  Some have part repaired or removed due to safety concerns with sharp edges and loose handholds.  The playground surface is pea gravel with a type of tar paper subsurface.  This surface has been fairly easy to maintain, although it needs to be regarded to make it safe and more suitable for students in grades 5 – 12.  This might be accomplished with a new play structure, swing set, and additional flat, paved surfaces for basketball, volleyball, and other court based games.  Additionally, the adjacent field could be improved through regarding and the additional of topsoil and grass.  If fenced in, this field could be utilized for soccer, flag football and other field based games.Project Need: The UCS playground would serve as an additional recreation site for families and community members during the evenings, weekends, and summer months.  While the play structures at Town Park and the Recreation Center are wonderful for younger children, currently there is not an area in downtown that is appropriately equipped or designed for older children and young adults to play outdoors.  The UCS playground would also provide a nice alternative for young people who are not avid skateboarders, but who might rather enjoy playing basketball, volleyball, soccer, and other field or court based activities.  The School District’s Student Nutrition and Physical Activity policy mandates that schools strive to allow students the opportunity for moderate physical activity each day.  Studies have revealed that aerobic exercise during childhood is essential for cognitive development.  A playground that meets all industry standards safety requirement would promote healthy life style practice while also expanding city recreation opportunities.  This propose project support the Unalaska Comprehensive Plan 2020 by improving a venue for recreation activities.  Further, the renovation would enhance the appearance of the downtown neighborhood will improve overall quality of life for Unalaska’s residents.Development Plan &amp; Status (Include Permit and Utility Requirements): Overall costs for this project depends on the concept phase that will include public feedback, preserved and support.  Detailed estimates for this project will be gathered once the scope of the project is determined.  Possible funding sources included, donations, contributions, sponsorships, and grants.</t>
      </text>
    </comment>
    <comment ref="B545" authorId="136" shapeId="0" xr:uid="{5D191C1E-DFA8-4886-9ECB-775803F35AF9}">
      <text>
        <t>[Threaded comment]
Your version of Excel allows you to read this threaded comment; however, any edits to it will get removed if the file is opened in a newer version of Excel. Learn more: https://go.microsoft.com/fwlink/?linkid=870924
Comment:
    Project Description: Since the current facility was designed in 1996, we have seen changes in technology, in the community, and in library use. The library’s collections and services have also expanded. Consequently, the facility’s design and layout are no longer meeting the changing needs of the community. In FY18, the Foraker Group accepted this project into a Pre-Development Program whose services have been funded by the Rasmusson Foundation at no cost to the city. During the Pre-Development phase, Architect Brian Meissner with ECI visited Unalaska twice and created a concept design based on public and staff input. City Council elected to go ahead with the project after Pre-Development, and in August 2018, ECI was awarded the design contract by the City of Unalaska. ECI will further develop the design in FY 2019, continuing to incorporate input from the public and from library staff, and arriving at a refined budget estimate for construction. They will present two reports to City Council in January – May of 2019.Project Need: This project will increase the efficiency and service delivery life of the Unalaska Public Library. The current facility falls short in the following areas:•Space and services for children and teens•Meeting, study, and program space•Quiet seating and reading space•Room for growing library collectionsCost  &amp;  Financing  Data:  The  current  project  cost  estimate  is  an  Order  of    Magnitudecost  based  on  conceptual  designs  created  during Pre-Development by  ECI  AlaskaArchitecture.  Once  the  project  is  funded  for  construction,  staff may  seek RasmussonFoundation grant funding.</t>
      </text>
    </comment>
    <comment ref="B546" authorId="137" shapeId="0" xr:uid="{A41ACCA4-3037-40C2-B0BD-2F167C49C853}">
      <text>
        <t>[Threaded comment]
Your version of Excel allows you to read this threaded comment; however, any edits to it will get removed if the file is opened in a newer version of Excel. Learn more: https://go.microsoft.com/fwlink/?linkid=870924
Comment:
    Project Description: This project is  for an Advanced Life Support training manikin.  Project Need: This project would allow the fire department personnel to get a more realistic and intuitiveexperience during medical training scenarios. This manikin would allow EMS trained career and volunteerstaff  to  diagnose and treat as  real  as  possible  ailments  while receiving feedback  through software  and human  experience.  These  manikins  are  designed  to  function as  a  human would during  any  illness. Examples  of  this  would be  sweating,  vomiting,  fever,  bleeding,  realistic  blood  pressures,  medicationinteractions, and many other reactionary behaviors of a patient. This will allow our only EMS service onthe island to be better prepared for scenarios faced in  the field and will improve patient outcomes. Theproject would also help the community at large. This manikin could also be used by medical providers at the clinic. This would provide them with continuing education and ensure that that are prepared for anyand all cases.Development Plan &amp; Status (Include Permit and Utility Requirements):</t>
      </text>
    </comment>
    <comment ref="B547" authorId="138" shapeId="0" xr:uid="{790B860F-B705-4127-83DB-86CDAB4436C8}">
      <text>
        <t>[Threaded comment]
Your version of Excel allows you to read this threaded comment; however, any edits to it will get removed if the file is opened in a newer version of Excel. Learn more: https://go.microsoft.com/fwlink/?linkid=870924
Comment:
    Project Description: This project will establish a much needed live fire training facility.  The structure willprovide residential-like  design  with  a  burn room,  interior  stairs  to  multiple floors,  interior  fixed  ladder,roof-mounted chop-out  curbs,  and parapet  roof  guard with  chain  opening.    This  allows  for  multipletraining  exercises including  hose advancement,  fire  attack,  search  &amp;  rescue,  rappelling,  laddering,confined space,  and high-angle  rescue  operations.    The facility  may  also  be used  for  police use-of-forcetraining exercises, as well as for confined space training. Currently there are no such facilities, for publicor  private  sector  organizations,  in  the  City  of  Unalaska.  This  facility  will  also  include a  “dirty” classroomand a “clean” classroom. These will allow personnel to stay out of the elements while the are instructedon the didactic portion of the lesson.  Project Need: Firefighters cannot be certified in  Alaska without meeting a live fire requirement, to ensurethat   they   experience   fighting   fires with   significant   heat   and smoke   in    limited   or   zero   visibilityenvironments. An uncertified volunteer or paid firefighter can respond to a fire, but live fire training andcertification  ensures  that  they  are  prepared,  so  they  don’t  panic  in   a  real  situation.    No  such live  firefacility  exists in  Unalaska.  Currently,  firefighters  go  off-island  for  live  fire  training  and certification  at  a cost  of  approximately  $3,000  each;  the training  requires  1-  2    weeks  and  volunteers  must  take  time  offfrom  work and/or  family  commitments  in  order  to  attend.  The proposed live  fire  building  can  be modified for use by the police department to practice active shooter or other use-of-force situations, and can also be used as a confined space rescue training facility by other City departments or private industry. Additionally, this facility could be used as a regional training center for other Aleutian Communities. ThisProject will also include utilities run the site. Approximately 8000 feet of large diameter water piping andwastewater will be run in the road up to the site. This would equip the site as a training site that could beused by multiple departments in  the city. Development  Plan  &amp;  Status  (Include  Permit  and  Utility  Requirements):  ):    at  present,  only  a  conceptplan exists, shown on the right side of this page. The location of these buildings will be in  the valley nextto the Water Department Maintenance Shop.  Cost &amp; Financing Data: All monies will come from the general fund. $12,000 was previously appropriatedfor a temporary training structure made from shipping containers. Cost quote for facility in  2018 dollars is  $255,000 plus $85,000 shipping.</t>
      </text>
    </comment>
    <comment ref="B548" authorId="139" shapeId="0" xr:uid="{1E8FFFE0-9EE6-44A4-84D4-7CB2B68D65CC}">
      <text>
        <t>[Threaded comment]
Your version of Excel allows you to read this threaded comment; however, any edits to it will get removed if the file is opened in a newer version of Excel. Learn more: https://go.microsoft.com/fwlink/?linkid=870924
Comment:
    Project  Description:  This  project  will  replace  the aging  and dated SCBA units  currently  in   use.  Thisessential  piece  of  firefighting  equipment  is   regulated  under  the  National  Fire  Protection  Agency.  ThisAgency  meets to  update the requirements for  SCBAs  every  five  years  and recommends  replacing  unitsevery three regulatory cycles.  The water Department must also maintain EPA and OSHA compliance withthis equipment because of work with Chlorine gas.Project  Need:  In  Calendar  year  2018 NFPA released  new  guidelines pertaining  to  SCBA features andfunctionality.  This  is   the  third regulatory  update since the last  purchase of  SCBAs.  By  following  theseguidelines put forward  by  NFPA Unalaska fire  department  will  continue to adhere to  industry  standardsand better  serve  the community  of  Unalaska.  Adhering  to  industry  standards  keeps  firefighters  and citizens  safer  in   hazardous  situations.  Being  the  only  emergency  response  department  on  the  islandmagnifies the importance of keeping properly functioning equipment because it  is  not possible to knowwhen a large incident may occur or when help may arrive.  When Water  purchased their  Survivair  SCBA’s  in  2005/2006  Unalaska Fire  Department (UFD)  staffprovided the annual SCBA flow tests and maintenance for our SCBA’s as well as their own since they werecertified Survivair SCBA technicians. In subsequent years the UFD upgraded by purchasing SCBA’s from a different  manufacturer.  Staff  turnover  in   the Unalaska  Fire  Department  has  resulted  in  not  having  a certified Survivair technician here since at least 2012. Subsequently the Water SCBA’s must be sent to theLower 48 as there are only two locations where the maintenance can be performed. Having SCBA’s fromthe same  manufacturer  as  the Unalaska Fire  Department will  save  labor,  shipping  and  repair  costs.Currently  Fire  and Water  SCBA’s  are  incompatible.  As  the individuals  designated to  respond to  issuesconcerning Chlorine Gas at our water treatment facilities, it  is  important to obtain SCBA’s are compatible with UFD’s units.  Development  Plan  &amp;  Status  (Include  Permit  and  Utility  Requirements): Manufactures  have  began releasing the most updated SCBA units to end users. By the time of purchase for Unalaska all new packswill be in  compliance with 2018 NFPA standards.  Cost  &amp;  Financing  Data:  In  the past  there  has  been grant  opportunities  for  the  purchase of  SCBAs.  Withthe current fiscal climate at the state level this source can not be counted on. The Fire Department is  alsopart of a Group Purchasing Organization (GPO) that offers a discount for these units. Purchasing through this GPO will save the city 25% per unit.</t>
      </text>
    </comment>
    <comment ref="B549" authorId="140" shapeId="0" xr:uid="{05CADCFE-6122-482E-9876-382FC200C927}">
      <text>
        <t>[Threaded comment]
Your version of Excel allows you to read this threaded comment; however, any edits to it will get removed if the file is opened in a newer version of Excel. Learn more: https://go.microsoft.com/fwlink/?linkid=870924
Comment:
    Project  Description:  Replacement  of  the aerial  apparatus.  The current  apparatus  was  built  in  1997  and has been in  service for 22 years.  Project Need: In keeping with our past practices of replacing apparatus every 25 years we will spec andbuild this  apparatus  in  FY22.  NFPA currently  states  that  apparatus  should be  replaced  every  10 years. With  our  current  low  fire  call  volume  and excellent  maintenance  record  we  are  able to  stretch  the  lifespan by  %150.  Building  a  new  apparatus  will  ensure that  Unalaska Fire  Division  will  stay  current  withindustry  standard and  best  serve  the community  of  Unalaska.  This  apparatus  will  allow  us  to  operatemore efficiently and safely during emergency events. The new proposed apparatus will be designed withthe safety  of  our  firefighters first  and the  community  second.  With  this  new  apparatus  the  departmentwill be able to reach higher or further out and pump more water per minute.Development  Plan  &amp;  Status  (Include  Permit  and  Utility  Requirements):  The design,  development,  and purchase of this apparatus will occur in FY20. As we have done with all fire apparatus we will sole sourcethis   project   through Pierce   Manufacturing.   This   reduces   the   training   and familiarization   time   fordepartment  personnel  and city  maintenance staff.  This  apparatus  will  be custom  built  in   AppletonWisconsin with three trips made to the manufacture to ensure the apparatus spec and timeline is beingmet.  Cost &amp; Financing Data: The cost of this apparatus could be fully funded through the general fund. Thereis  a possibility of a grant that may offset the cost of an apparatus but can not be counted on as the onlysource of funding.  As this  project is  still 3    years out the cost of the apparatus may increase with  cost of materials  and  labor  rising  with  the new  tariffs  and steel  and aluminum.    These  factors  make  this  costestimate an educated guess and will be clearer as the purchase date approaches.</t>
      </text>
    </comment>
    <comment ref="B550" authorId="141" shapeId="0" xr:uid="{94FFC4E1-8034-4D01-A703-E5D58BFC519D}">
      <text>
        <t>[Threaded comment]
Your version of Excel allows you to read this threaded comment; however, any edits to it will get removed if the file is opened in a newer version of Excel. Learn more: https://go.microsoft.com/fwlink/?linkid=870924
Comment:
    This project will upgrade the current radio system by replacing components that include; repeaters, transmitters, antenna systems, and console software operating systems.  The various components are located at the top of Haystack, and in the DPS building. This project will ensure the radio system becomes compliant with FCC regulations requiring further ‘narrow banding’ of public entity radio systems, and will additionally upgrade our current 911 system to become an ‘enhanced 911’ (E911) system with expansion options for location mapping and CAD (Computer Aided Dispatch) software for incident and event records. PROJECT NEED:  The City of Unalaska utilizes  seven radio channels, and all seven channels are maintained and operated by Public Safety.  This mission critical system is one of our primary methods of communicating during daily activities as well as disasters.  It is designed to provide redundancy in the event of a multi-hazard event.  In FY16 two a systems audit was conducted (the R56 audit), which showed there were many problems with the two repeater sites and the system’s aging components.  Most of the radio system components were purchased around 2005, system parts are no longer manufactured and the components cannot be programed to the frequency ranges which are now required by the FCC.  The E911 system will provide dispatch with the location of the person calling 911 on both wired or wireless phone system, and will result in decreased response times to emergencies.  Not incorporating E911 does not affect FCC narrow-banding requirements, nor does it affect the age and condition of our current radio equipment.  An investment in a compliant, properly installed communication system will support site repair work, new equipment and new equipment warranty. DEVELOPMENT PLAN &amp; STATUS:   The R56 audit was conducted in FY16 and identified problems with both repeater sites, and with the radio system’s components. The contractor will utilize the audit to conduct the needed upgrades, repairs, and  replacements in order to obtain R56 audit compliance and ensure operation at the frequency ranges that are required by the FCC.  The E911 system will be developed after R56 compliance has been achieved, in a two phased approach—phase one provides caller ID and caller location for landline phones, and phase two provides  caller location for landline and cellular phones using GPS mapping and coordinates.  COST &amp; FINANCING DATA:  The funding for this project will be for a contractor to upgrade, replace and install radio system components, as well as install the consoles, hardware and software needed for both FCC-required narrow-banding and E911 systems.  One funding option is to solely utilize the general fund to pay for the project.  Another option is to enact a telecommunication surcharge on all phone lines in Unalaska (up to $2 per line).  This surcharge is allowed under AS 29.35.131 and is intended to cover the cost of  E911 systems equipment or services (including radio systems).  Not updating to an E911 system may affect the ability of the City to assess this telecommunications surcharge. This project is estimated at $630,000.00</t>
      </text>
    </comment>
    <comment ref="B551" authorId="142" shapeId="0" xr:uid="{4703405E-8C59-4EE8-B137-A5C0AF835F77}">
      <text>
        <t>[Threaded comment]
Your version of Excel allows you to read this threaded comment; however, any edits to it will get removed if the file is opened in a newer version of Excel. Learn more: https://go.microsoft.com/fwlink/?linkid=870924
Comment:
    PROJECT NEED:  The City of Unalaska’s Hazard Mitigation Plan identifies all applicable natural hazards, identifies the people and facilities potentially at risk, and ways to mitigate damage from future hazard impacts.  Tsunamis are one such natural hazard.  Tsunamis can strike at any time of day or night and the community needs to be vigilant at all times 24/7/365.   The City’s array of 7 tsunami sirens alerts the community of possible danger enabling residents to seek higher ground in advance of impending  tsunami strike.  Annual inspections of our tsunami sirens indicates they are aging and in need of repairs, replacements, and upgrades.  Most of the sirens are worn and require more and more frequent maintenance.  Some heaters have failed resulting in inoperable sirens.  DEVELOPMENT PLAN &amp; STATUS:   The 7 tsunami sirens are located at:1.Standard Oil Hill2.Amaknak Fire Station3.Ballyhoo Road4.Bobby Storrs Boat Harbor 5.PCR6.Unalaska Valley7.Carl E Moses Boat Harbor For each of the 7 tsunami sirens, American Signal Corporation (ASC) will provide materials, control server and software, server, training, and system commissioning.  A local electrical contractor will  remove and replace 200 amp electrical service, install rectifier/controller cabinet, new conduit and wiring, and assist ASC technician.COST &amp; FINANCING DATA:  The funding for this project will come from the General Fund.  Price quotes have been solicited and received.</t>
      </text>
    </comment>
    <comment ref="B552" authorId="143" shapeId="0" xr:uid="{D2AC7C79-3604-415A-8164-50E991C68B9F}">
      <text>
        <t>[Threaded comment]
Your version of Excel allows you to read this threaded comment; however, any edits to it will get removed if the file is opened in a newer version of Excel. Learn more: https://go.microsoft.com/fwlink/?linkid=870924
Comment:
    ProjectDescription:Anindependentassessmentofthecity’soldestbuilding,publicsafety(1987)withthefollowinggoalsandobjectives:1.Analyzecomprehensivespaceneedsforcurrent/futureprogramrequirements.2.Identifyshort-comingsoftheexistingfacilitytomeetthoserequirements.3.Analyzebuildingforbuildingcodes,conditions,andexpansionopportunities.4.ProvideaschematicsforbuildingexpansionornewconstructionthatmeetsDPSprogramrequirementsandwillservetheCityofUnalaskaforthenext50years.5.IdentifypotentialsitessuitableforconsiderationforanewDPScomplexinUnalaska.ProjectNeed:Presently,theDepartmentofPublicSafety(DPS)structureisunabletosafelyserveasamoderndayPublicSafetyComplex.Thephysicalstructuredoesnotsupportalltheoperationalneedsofthedepartment.Existingfacilityissuesincludebutarenotlimitedto:Inadequatestaffsupportspace,undersizedstaffofficeswithlittleprivacy;limitedinterviewandobservationspace;andnolockerroomsforuniformchanges,post-exposuredecontamination,etc.BuildingaccessrestrictionsthatarerequiredforPoliceoperationsconstrainvolunteerfire-fighteruseandactivities.Detaineeentranceisanarrowpassagetoparkingarea;emergencyresponsesdelayedifprisonersarebeingunloaded.Undersizedbookingareacrowdedandpotentiallyhazardousforstaffwithunrulyprisoners.Evidencedrop-off/storageareaisremoteresultinginchainofcustodyandsecurityissues.Crowdeddispatchareaprovideslittlesecurityfromthepubliclobby,creatingasafetyandconfidentialityissue.Thelobbyhasseatingspaceforonlytwopeople.FireapparatusgaragehousesEMSsupplies,turnoutgear,aircompressorandgymduetolackofspaceandcreatespotentialcontaminationfromthegaragefumes.DevelopmentPlan&amp;Status(IncludePermitandUtilityRequirements):FY20includesfundingforaSiteSurveyandGeotechnicalInvestigation.Cost&amp;FinancingData:Allmonieswillcomefromthegeneralfund.CostproposalforsitesurveyandgeotechnicalinvestigationprovidedbyJYLarchitectswhoisperformingtheDPSBuildingAssessment.</t>
      </text>
    </comment>
    <comment ref="B553" authorId="144" shapeId="0" xr:uid="{51801D84-144C-4783-91E5-0F3B8AB71A29}">
      <text>
        <t>[Threaded comment]
Your version of Excel allows you to read this threaded comment; however, any edits to it will get removed if the file is opened in a newer version of Excel. Learn more: https://go.microsoft.com/fwlink/?linkid=870924
Comment:
    Project Description:  The Henry Swanson House Improvement Project includes the rehabilitation, reuse, and recognition of the historical importance of the Henry Swanson House.Project Need:  As required per City Code, the Historic Preservation Commission produced an Inventory of Historic Sites in 2003. This survey of historic properties in our community included the Henry Swanson House. The Alaska Heritage Resource Survey documentation completed as a part of the survey provides a detailed overview of the structure, architecture, and historical relevance.  The Unalaska Comprehensive Plan calls for the Preservation Commission to continue to place interpretive markers at significant historic sites within the City limits and to advocate for cost effective preservation, rehabilitation, and adaptive reuse of Unalaska’s historic buildings. This current funding request is to elevate the construction of the house to prevent future mold issues.Development Plan &amp; Status (Include Permit and Utility Requirements):  The DPW Facilities Maintenance Division inspected the building in the fall of 2017 and found the structure solid but in need of much TLC.  The metal roof has helped keep the overall structure in fair and salvageable condition. Small inspection holes were cut into the floor, walls, and ceiling to inspect the inner structure and it was found to be in good condition.  Tests for 36 different strains of mold were conducted by an independent lab with results showing little to no evidence of mold.  DPW will solicit bids from local contractors to raise the structure approximately 30” off the ground, place the building on a solid perimeter foundation, and bring electrical up to code.  DPW Facilities Maintenance will repair and paint the interior, inspect/repair electrical wiring, and restore heat via the existing Toyo stove to control humidity.  Once the Henry Swanson House is returned to useable condition, a written report with pictures providing the history of the house will be made available to assist Council in making a decision about the future use of the historic home.</t>
      </text>
    </comment>
    <comment ref="B554" authorId="145" shapeId="0" xr:uid="{63E64257-4258-4BAE-808C-8C6A9CC08F54}">
      <text>
        <t>[Threaded comment]
Your version of Excel allows you to read this threaded comment; however, any edits to it will get removed if the file is opened in a newer version of Excel. Learn more: https://go.microsoft.com/fwlink/?linkid=870924
Comment:
    Project Description:This project consists of the inspection, major maintenance, and rebuilds of the four primary Generator sets in the Unalaska Powerhouse.  The maintenance schedule for the Generator Sets at the Unalaska Powerhouse is determined by engine hours. Engine inspections are also conducted by the manufacturer’s mechanics to determine if engine rebuilds are needed according to the hourly schedule or  if they can be prolonged.  Project Need:These Generator Set rebuilds are needed to maintain our equipment  and the reliability of our electrical production. The replacement costs are approximately $7 million for the Wartsila Gensets and $5 million for the C280 Caterpillars. Maintaining the City’s investment is an important priority. Also, our Certificate of Fitness from Alaska Energy Authority states that we must keep all electrical generating equipment in good running condition. Development Plan &amp; Status (Include Permit and Utility Requirements):  Due to the cost of the engine rebuilds, it has been determined that the cost will be capitalized. Cost &amp; Financing Data:Costs for  the  Generator  Sets  rebuilds  can  fluctuate  greatly  according to what  is   determined  by the  maintenance  inspections.  Costs  for  these rebuilds  has  beendetermined by past rebuild costs according to the worst case scenario. A 2% inflation rate hasbeen added each year.  Money that is  not used for rebuilds by the end of the fiscal year, will bereturned to the proprietary fund.</t>
      </text>
    </comment>
    <comment ref="B555" authorId="146" shapeId="0" xr:uid="{F80A355F-25A8-4066-ACAF-91F395258D20}">
      <text>
        <t>[Threaded comment]
Your version of Excel allows you to read this threaded comment; however, any edits to it will get removed if the file is opened in a newer version of Excel. Learn more: https://go.microsoft.com/fwlink/?linkid=870924
Comment:
    PROJECT  DESCRIPTION:    This  nomination  is  for  the  final design,  procurement,  construction,integration  and  commissioning of    one  1  MW  PowerStore  PCS (16.5MJ)  flywheel  system,space for future second flywheel system, and related components.  PROJECT NEED: The electrical loads introduced the City’s electrical grid by equipment such as large ship to  shore cranes are outside the intended loading profile. To counter these rapid changes in load, which at times reach levels of   10 to  15% of   the total load in  seconds, theengines  must  constantly  react  to   both  the  rapid  increases  and  decreases  of    the  systemload.  The  engines  reaction  to   these  changes  decreases  efficiency  and  creates  unduemechanical and  electrical  wear  on  the  equipment  and  distribution  system.    In  additiongeneration dispatch is often significantly effected due to  the inability of   the facilities to runin the most efficient configuration possible. The proposed Flywheel system will arrest therapid changes in the electrical load.DEVELOPMENT PLAN &amp; STATUS (INCLUDE PERMITAND UTILITY REQUIREMENTS): Design will be accomplished in FY2019 and FY2020. Installation of   the Flywheel equipmentwill be in FY2020. Permitting is not expected forthis project. COST  &amp;  FINANCING  DATA:    Money  for  this project  will come  from  the  Electrical ProprietaryFund.</t>
      </text>
    </comment>
    <comment ref="B556" authorId="147" shapeId="0" xr:uid="{E4F858D7-B373-46BD-A61E-E73F1F54CD36}">
      <text>
        <t>[Threaded comment]
Your version of Excel allows you to read this threaded comment; however, any edits to it will get removed if the file is opened in a newer version of Excel. Learn more: https://go.microsoft.com/fwlink/?linkid=870924
Comment:
    Project Description: This nomination is for the purchase, installation and commissioning of a 4thElectraTherm Organic Rankine Cycle heat recovery unit to be installed in the old powerhouse facility.    Project Need:The addition of the 4th unit increases the cooling capacity of the existing power production facility, which adds redundancy to the community’s existing facilities, reduces the amount of fuel required to produce energy, reduces pollution, and decreases the amount of additional energy required to run the existing facilities.Development Plan &amp; Status (Include Permit and Utility Requirements):  To minimize the design we recommend the sole source to Electrical Power Systems (EPS) as the Mechanical and Electrical installer for those portions of this project. EPS/MBIS was the principal designer, mechanical installer, electrical installer, and SCADA integrator for the installation of the original 3 ORC units.  As the Engineer of Record, EPS has existing knowledge of the electrical production facility and its subsystems, and they have a proven track record of successful and well-implemented Design Build projects for the Electrical Utility. The design from the first three ORCs will be used for this project. The piping, electrical race ways, and  concrete slab was installed for the fourth unit during the construction of the first three units. Cost &amp; Financing Data: The monies for this project will come from the Electrical proprietary Fund.  Cost were determined from  quotes from Electratherm and Electrical Power Systems.</t>
      </text>
    </comment>
    <comment ref="B557" authorId="148" shapeId="0" xr:uid="{DE7BE5A5-DCF0-4C47-ACEB-C262042BF8B9}">
      <text>
        <t>[Threaded comment]
Your version of Excel allows you to read this threaded comment; however, any edits to it will get removed if the file is opened in a newer version of Excel. Learn more: https://go.microsoft.com/fwlink/?linkid=870924
Comment:
    Project  Description:    This  project  consists of  cleaning  the  Powerhouse seawater    cooling  line from  theintake to the Powerhouse, and extending the intake to deeper water. Project  Need:  The seawater  cooling  line  for  the  Powerhouse needs  cleaned  out  every  five  years due to marine  growth  inside the  line.  Due to  the  seawater  temperatures  increasing and congestion  from  localconstruction, the cooling water intake needs to be lengthened to a deeper location where the water willbe colder. An estimated depth of 20 feet is  recommended by the Electrical Masterplan. Development Plan &amp; Status (Include Permit and Utility Requirements):  The existing pipe runs inside a square concrete utilidoor that terminates with a concrete gate support structure. The gate was actually a strainer grate that could be raised and lowered from the support structure for maintenance and cleaning. Only the concrete guides for the gate remain of this system. It is suggested that the gate be replaced at the end of a 200 linear foot pipe extension out into Unalaska Bay. The pipe would be 30 inch pipe and terminate at a -20 foot MLLW. The gate would be constructed of 316 stainless steel and the pipe extension would be constructed of SDR 32.5 (.923 inch wall) HDPE pipe to eliminate the need for corrosion maintenance. The extension would be attached to the gate with a 45°   elbow to swing the direction of the pipeline to the north, away from the fuel dock and in the shortest direction to deeper water. The terminus would be connected to a steel box, the top of which would have a removable grate. There would be a flanged connection at the 45°   elbow and another flange connection 20 feet from the elbow to allow a removable section for cleaning and maintenance. There would be another flange connection 100 feet from the terminus to facilitate handling in construction. To prevent any movement of the extension pipe or suction box, pairs of short wide flange beam anchors would be driven into the bay. The first set just out from the 20’ section, the second pair would be to one side of the center connection, the third pair would be 50 feet from the box and the fourth pair would be driven through guide bars welded to the side of the box. These anchor beams would be 10 feet long of 12” 53 lb./ft. WFB that would be driven approximately 6 feet into the gravel substrate. A heavy chain going over the pipe would be shackled to the beam flanges to prevent excessive vertical movement in the event that air would be trapped in the pipeline.Prior to installation the existing intake pipe would be cleaned again by drawing the cleanout pigthrough the line, pumping the mud and any debris from the sump and scraping the marine growth from the inside of the concrete gate support structure.</t>
      </text>
    </comment>
    <comment ref="B558" authorId="149" shapeId="0" xr:uid="{B153CF1F-A441-48E4-A511-5E8F88CF884F}">
      <text>
        <t>[Threaded comment]
Your version of Excel allows you to read this threaded comment; however, any edits to it will get removed if the file is opened in a newer version of Excel. Learn more: https://go.microsoft.com/fwlink/?linkid=870924
Comment:
    Project Description:  The Electric Utility relies on the 34.5 kV subtransmission system to deliver power to major Industrial loads and to the Town Substation using two existing feeders. One feeder crosses Iliukiuk Bay between East Point Road and Bay View Avenue. This feeder is  nearing the end of its lifespanand replacement will be required.Project Need: The submarine cable crossing is  understood to be approximately 30 years old and wasoriginally  installed  by  the City  line  crew.  At  the East  Point  Road  entrance point,  the cable is  no  longerburied completely and is  easily approachable at low tide. Furthermore, large rocks have been moved bywaves over  the years  are  now  sitting  directly  on  the  cable.  While undersea  cable  has  a  durable  outerjacketing and is  more protected by its construction than a typical 15 kV cable, the current condition doesrepresent a safety problem and should be corrected as soon as feasible.  Development  Plan  &amp;  Status  (Include  Permit  and  Utility  Requirements):    Once a  preliminary  design  is  completed,  then the  Section  10 permit  package  can  be developed  and  filed  with  the  Army  Corps  of Engineers.  The project  assumes  the Corps  will  determine  that  the cable project  will  qualify  for  a Nationwide permit,  which a  streamlined  version  of  an  individual  permit.  The Corps  will  coordinate withfederal and state resource agencies during the review process. The agencies will consider projectimpacts  to  endangered  species,  impaired  waterbodies,  and fish  habitats.  The Corps  usually  issue  a Nationwide Section  10 permit  within  three months  of  receiving a  completed  application.  It  is   assumedthat  the new  submarine cable will  be  installed  in   the  same  location  and with  the same  points  of connection as  the existing line.  However,  the capacity  of  this  line should be  updated during  theengineering  planning  phase of  this  project  in   order  to  better  serve  the  current  and future loads. Engineering coordination with the express feeder project will be required. Additionally, a cable conditionassessment  and inspection should occur  very  soon.  The results of  this  inspection  may  affect  thereplacement schedule of the submarine cable.Cost &amp; Financing Data: The money for this project will come from the Electrical Proprietary Fund.</t>
      </text>
    </comment>
    <comment ref="B559" authorId="150" shapeId="0" xr:uid="{71691556-CD14-44DF-BA14-091D7152FE9F}">
      <text>
        <t>[Threaded comment]
Your version of Excel allows you to read this threaded comment; however, any edits to it will get removed if the file is opened in a newer version of Excel. Learn more: https://go.microsoft.com/fwlink/?linkid=870924
Comment:
    Project Description:The Electric Utility AMR (Automatic Meter Reading) System, project encompasses the final design, installation and commissioning of a system capable of integrating with our existing automatic meter reading and financial billing systems. This includes replacing our existing meters to incorporate automatic meter reading capabilities system wide. This project will include the installation of a communications system capable of automatically taking the electrical meter reads at a given time. The implementation of this system is the last step in an effort to synchronize the production, distribution and billing portions of the Electric Utility.Project Need:Results of a survey on Rural Electrical Systems in  2012, conducted by AEA (AlaskaEnergy   Authority),   noted   that our   meter   reading   abilities   were an   area   to   look   at   forimprovement.  The  AEA  in   addition  to  other  agencies  mandate  accuracy  between  power  salesand  production,  with  an  expected  line  loss for  our  system  of  about  4%.  When  Power  CostEqualization (PCE) reports show line losses excessively higher or lower than 4%, an explanationmust  be  provided.  Less accuracy  may  affect  the  PCE  (Power  Cost  Equalization)  rate,  whichgenerally  covers  more than  half of  residential  customers’  electrical  utility  bill.  This  project  willincrease  the  ability  to  pass  on  notice  of  excessive  power  use  to  customers,  quicker  cut  in/outof  services and  reduce  “bad”  meter  reads  due  to  read  or  input  error.  Automatic  polling willallow  meters  to  be  read  on  a  more consistent  base,  with  the  ability  to  disregard  time/laborconflicts with weekends, holidays, and weather conditions which currently causes fluctuationsof more than a week in  the read scheduleCost &amp; Financing Data:  THEMONEYFORTHISPROJECTWILLCOMEFROMTHE ELECTRICAL PROPRIETARY FUND.</t>
      </text>
    </comment>
    <comment ref="B560" authorId="151" shapeId="0" xr:uid="{458F2DDE-C730-4F15-8195-C291EEC64C94}">
      <text>
        <t>[Threaded comment]
Your version of Excel allows you to read this threaded comment; however, any edits to it will get removed if the file is opened in a newer version of Excel. Learn more: https://go.microsoft.com/fwlink/?linkid=870924
Comment:
    Project Description:This project consists of installing a water booster station on General Hill at approximately  100 feet  of  elevation.    It  will  include  underground plumbing,  a  small  building,two pumps with controls, and plumbing to connect a fire engine.   Project Need:This project will increase water service pressure in the upper elevations of the hill.  It will greatly reduce the potential for contamination of the water system due to backflow, and decrease the potential for customers to lose water service due to low pressure. Water pressure at the top of General Hill does not currently meet the minimum industry standard of 40 psi or a minimum sustainable pressure of 20 psi.  Measured residual pressures range from 0 to 26 psi at the uppermost fire hydrant.  This is not simply an inconvenience to the highest General Hill customers, but it is a health and safety issue for all water utility customers.  These low water pressures create a high potential for contamination of the water system caused by backflow.   This is of special concern during water main breaks and fires.   Development Plan &amp; Status (Include Permit and Utility Requirements):  This  project will require a consultant for design and engineering  to obtain Alaska Department of Environmental Conservation (ADEC) approval.  A contractor will be needed for construction.  Land purchase will also be required.   Cost &amp; Financing Data: This project will be funded by the Water Proprietary fund. Costs are rough estimates, but staff will refine cost estimates prior to FY18 budget submittal.</t>
      </text>
    </comment>
    <comment ref="B561" authorId="152" shapeId="0" xr:uid="{DA18F600-8BBA-4A54-AC08-34508AAE74BF}">
      <text>
        <t>[Threaded comment]
Your version of Excel allows you to read this threaded comment; however, any edits to it will get removed if the file is opened in a newer version of Excel. Learn more: https://go.microsoft.com/fwlink/?linkid=870924
Comment:
    Project Description:This project will install Micro-Turbines in  the new Pyramid Water TreatmentPlant.  Previous studies  have  shown  that turbines  located  at  this  site  have  the  potential  to greatly reduce the fossil fuel energy demand in  this plant, potentially even reducing the cost to operate this new plant to current operating levels.  Project Need:It is intended to reduce or eliminate the cost of the additional energy required to operate the new WTP, helping to reduce the rising cost of producing potable water. Because of the elevation of the Icy Creek Reservoir, the pressure of the water has to be reduced before it can be processed. This is currently achieved by stripping off the energy through a Pressure Reducing Valve or PRV. A PRV regulates the pressure by restricting the flow through a point. This project proposes to use Inline Micro-Turbines to produce electricity and reduce the pressure. The electricity generated would be used to meet electrical and other energy demands of the WTP, potentially saving the utility and its customers money in energy costs each year. The WTP currently uses about 200,000 kW per year in electricity. Micro-Turbines will generate about 345,000 kW per year with the capability to produce  575,00 kW per year if additional water rights are acquired.Development Plan &amp; Status (Include Permit and Utility Requirements): Planning was done during thedesign of the new WTP to provide the space needed for the future installation of inline Micro-Turbines.  This  project  will  determine the  most  efficient  way  to  utilize  that space.  It  will  effectboth how the new WTP operates and how much it  costs to operate. This project will be brokeninto  three parts.  Phase  I  will  be  Pre-design  including gathering  stream  data, permitting,validation of existing data, and 35% design including engineers estimate with O&amp;M costs. PhaseII   is  design and Phase III is  the construction piece. Cost &amp; Financing Data: Payback is 10 years. This is an estimate which can change.</t>
      </text>
    </comment>
    <comment ref="B562" authorId="153" shapeId="0" xr:uid="{733BBBA7-297A-41F8-B318-FC0B4D68F278}">
      <text>
        <t>[Threaded comment]
Your version of Excel allows you to read this threaded comment; however, any edits to it will get removed if the file is opened in a newer version of Excel. Learn more: https://go.microsoft.com/fwlink/?linkid=870924
Comment:
    Project Description: This project is  to paint and perform other maintenance to the inside of the PyramidCT Tank. The work will be performed in  two phases. The coatings on the ceiling are deteriorating at a rateto meet its predicted  life span of 20-25 years. This tank can be kept in good reasonable service for manyyears to come, with the proper  maintenance including painting, for a fraction of the cost of a new tank. Adding a new CT Tank may however, be the best option to provide for the ability to maintain this existingCT Tank.  Project Need:Small  sections  of  coatings  are  beginning  to  drop  into  the  water  in   the  tank.    Thefloor has problems with pitting that needs to be dealt with immediately. In some locations thepitting is  believed to exceed ½ of the thickness of the steel plate.  If left in  its current condition,the  tank  floor  will  likely  be  leaking  in   2-3  years.  In  5-7  years,  large    sections  of  the  ceilingcoatings will be dropping into the water and could plug the tank discharge    holes or break upand  travel  through the  distribution  system  and  into  customers’  services.  Shortly    after,structural damage will begin to occur. The Pyramid CT Tank was originally constructed in  1993. The  tank  has  been  drained every  3-5  years  for  cleaning and/or  inspection  over  the  past  10 years. It takes from 200-300 man hours over a 7-10 day period to drain, clean and inspect thetank. The tank has never been completely de-watered. Because of the length of time and typeof  equipment  available  to  do  the  work, and  the  configuration  of  the  tank, complete de-watering  has  not  been  practical.  Historically,  water  tanks  in  this  area  have  had  to  have  theexteriors re  -coated every 15-25 years. The CT Tank roof was painted with a finish coat in  2008after  a  failed  attempt  to  replace  the  wind  damaged  foam  insulation  in   2000.  Anodes  were added in   2004 to  help  slow  the  rate  of  corrosion  to  the  inside  of  the  tank.  Total  cost  formaintenance  has  averaged  about  $25,000.00-$30,000.00 per  year.  Building  a  second  CT  Tankwas  the  designed  and  intended  path  to  take  when  the  original  CT  Tank  was  built.  It  providesthe  redundancy required  in   the  treatment  process  to  maintain  Filtration  Avoidance  status.  It also directly addresses the operational function issues associated with maintaining each tank.</t>
      </text>
    </comment>
    <comment ref="B563" authorId="154" shapeId="0" xr:uid="{09B458C5-669C-4ED5-A025-5329A4345C7D}">
      <text>
        <t>[Threaded comment]
Your version of Excel allows you to read this threaded comment; however, any edits to it will get removed if the file is opened in a newer version of Excel. Learn more: https://go.microsoft.com/fwlink/?linkid=870924
Comment:
    Project  Description:  This  project  will  construct  a  second  Chlorine Contact  Tank  (CT  Tank)  next  to  the existing CT Tank.  It will provide much needed clear water storage and enable maintenance to be done onthe interior  of  either  tank  regardless of  process seasons or  weather.    The project  will  require  the installation of approximately 200 ft. of 16” DI water main, 200 ft. of 8” DI drain line, and 100 ft. each of 1”sample line and control wiring. Project  Need:Additional  storage  provided by  this  tank  will  help  to  meet  many  of  the  issuesmentioned  in   the  2004 Water  Master  Plan.    Even  in   the  Water  Distribution  System’s  currentconfiguration, this new tank will provide an additional 960,000 gallons of the additional 4 MGof   finished   water   storage   recommended   in    the   Master   Plan.   When   planned futuredevelopment  is   completed  on  Captain’s  Bay  Road,  over  2.2  MG  of  water  storage  will  beavailable at the maximum Pyramid Water Treatment Plant capacity of 9 MGD.  The additionalstorage will provide a much needed buffer, allowing time to troubleshoot and repair problemsin   the  event  of  an  equipment  failure  or  system  malfunction.    It  willreduce  the  likelihood  of water  shortages  and/or  outages  during  the  Pollock  Processing  seasons.    Additional  benefitsinclude:  reduces  service  interruption,  boil  water  notices,  and  risk  of  system  contaminationduring  maintenance;  allows  routine  maintenance  to  be  done  on  the  interior  or  exterior  of either  tank  during  any  season,  prolonging  the  life  of  these  tanks;  expands  and  upgrade  boththe water treatment and distribution systems, using the full 9 MGD design capacity of the new water  treatment  plant  will  be  possible;  improves  the  flow  characteristics  of  the  new PyramidWater Treatment Plant; plant operators will be able to allow the tanks to absorb the high andlow flows, maintaining a more stabilized treatment process and allowing the new Ultra Violatetreatment process to operate more efficiently. Development Plan &amp; Status (Include Permit and Utility Requirements): A "Certificate to Construct" anda  "Certificate  to  Operate"  are  required from  ADEC,  obtained through application  by  the designingengineer.  Cost  &amp;  Financing  Data:  The total project  cost  is   reflected  on  the slides and in  the  spreadsheets.  Thisproject is  pending  approximately 8.  5   million dollars in  grant funding, making the total request of councilout to approximately $625,000.</t>
      </text>
    </comment>
    <comment ref="B564" authorId="155" shapeId="0" xr:uid="{EC5E602C-BF33-4406-B43A-D5173DC9B9A8}">
      <text>
        <t>[Threaded comment]
Your version of Excel allows you to read this threaded comment; however, any edits to it will get removed if the file is opened in a newer version of Excel. Learn more: https://go.microsoft.com/fwlink/?linkid=870924
Comment:
    PROJECT DESCRIPTION: This project will be conducted at the Landfill Baler Building, built in 1998. It will replace approximately 75% of the wall insulation, approximately 10% of the ceiling insulation, and install PVC Liner Panels over all of the building’s insulation to protect the insulation from birds. This project is intended to replace damaged insulation and defend against future damage. This project will also find a solution and pay for the installation of devices that will deter the birds from entering the Baler Building. PROJECT PURPOSEAND NEED: Our local bird population has torn out a great amount of the insulation in the walls and ceiling of the Landfill Baler Building. Attempts to persuade the birds to go elsewhere have been futile. In order to conserve fuel and reduce heating costs, it is necessary to replace the damaged insulation, and to cover the insulation with PVC panels to protect the City’s investment from the flying nuisances. The corrugated PVC Panels will be tightly fitted and slick so birds cannot land or perch on it. This project is related to the stack replacement for boiler system.DEVELOPMENT PLAN &amp; STATUS (INCLUDE PERMITAND UTILITY REQUIREMENTS):  This project was put on hold until a solution for our bird problem could be developed. However no solution has been found. Staff is still researching a way to deter the birds from entering the Baler Building.Cost &amp; Financing Data: Money for this project will come from the Solid waste Proprietary Fund.</t>
      </text>
    </comment>
    <comment ref="B565" authorId="156" shapeId="0" xr:uid="{0A61CC06-1F0D-4C7C-A9BE-A169DBC9980D}">
      <text>
        <t>[Threaded comment]
Your version of Excel allows you to read this threaded comment; however, any edits to it will get removed if the file is opened in a newer version of Excel. Learn more: https://go.microsoft.com/fwlink/?linkid=870924
Comment:
    Project  Description:  This  project  consists of    replacing  the  outdated  scale  components  to  the Solid Waste State Certified scale. Project Need: The Landfill uses a state certified vehicle scale to  determine the amount of   waste  entering  the  Landfill.  This  scale  also  determines  the  tonnage  cost  to   charge  thecustomer. When the scale in  inoperable, Landfill Personnel must estimate the tonnage of   waste entering the Landfill. This is a very inefficient way to  operate. The Solid Waste Scalewas   installed in 1997.   The   scale   platform   is   still   operational   but   the   other   scalecomponents,  such  as  the  load  bearing  cells  and  control  mechanisms  are  obsolete  andparts cannot  be  obtained  when repairs are  needed.  Upgrading the  scale  components  willalso  dictate  that  a  recalibration and  certification  will  need  to   be  completed,  which is included in the costs.Development Plan &amp; Status (Include Permit and Utility Requirements): Recertification of   the scale will be needed. This cost is included. Cost  &amp; Financing  Data:  The  money  for  this project  will come  from  the  Solid  WasteProprietary Fund.</t>
      </text>
    </comment>
    <comment ref="B566" authorId="157" shapeId="0" xr:uid="{807F0CB6-D9FE-4E21-8375-3D3F4FB5D8A2}">
      <text>
        <t>[Threaded comment]
Your version of Excel allows you to read this threaded comment; however, any edits to it will get removed if the file is opened in a newer version of Excel. Learn more: https://go.microsoft.com/fwlink/?linkid=870924
Comment:
    Project Description: This project consists of replacing and relocating the oil separator in  the underground vault  in   the  Baler  Building,  upgrading  lift  station  10.5,    replacing  associated  piping,  and  upgradingelectrical  wiring. Project  Need  –  Oil Separator:    When the  Baler  Building  was  constructed  in   1997,  it   included anunderground concrete vault to collect water and other liquids.  The vault serves as a sump and houses anoil separator.  Over the years, the oil separator has become worn and has now failed.  It’s undergroundlocation makes it  exceptionally difficult and unsafe to service and maintain.  Drain lines to the sump andoil separator  require daily cleaning  while  the discharge line has failed necessitating a temporary sumppump with  bypass  hose to  empty  the sump on  a  daily  basis.    The oil  separator has  stopped functioningaltogether allowing oil (petroleum) to enter the wastewater stream going to the Waste Water TreatmentPlant.    Petroleum  at  the  WWTP  disrupts  the  chemical  and  biological  processes necessary  to  properlyhandle  sewage. Project Need – Lift Station and  Check Valve:  All catch basins and drainage piping  in  the Baler  building,including  the underground  sump  with  oil  separator,  drain into  Lift  Station  10.5    located  outside  of  the Baler Building near the Leachate Tank (big white tank at Landfill).  Lift Station 10.5   pushes all sewage andleachate from the Landfill to the Waste Water Treatment Plant via a 4” HDPE force main.  The lift stationpumps are aging and worn requiring replacement.  Controls and wiring for lift Station 10.5 are exposed to the weather  and  need  an  enclosure placed  over  them.      The  existing check  valve  in   the 8”  HDPE  pipeconnecting the Baler floor drain to the lift station has failed and needs to be replaced.  High rain eventsoverwhelm the lift station and water backs up past the check valve causing flooding in  the Baler.  Scopeof work includes  relocating  the backflow  preventer  vault  out  of  the roadway,  replacement  of  the checkvalve, installation of a clean-out, concrete pad, and bollards for protection from snow plows. Development  Plan  &amp;  Status  (Include  Permit  and  Utility  Requirements):    These  needs  were  identifiedseveral months ago and Landfill staff utilized time consuming work-arounds to keep the plant operationalwhile repairs  were  sought  out.    In  reviewing all  the related  issues of  pumps,  drains,  wiring,  and oilseparator, it  was deemed serious enough to seek a broader solution instead of individual temporary fixes.   Cost &amp; Financing Data: The money for this project will come from the Solid Waste Proprietary Fund</t>
      </text>
    </comment>
    <comment ref="B567" authorId="158" shapeId="0" xr:uid="{939E11BC-75F6-438A-9715-EF55E15C4205}">
      <text>
        <t>[Threaded comment]
Your version of Excel allows you to read this threaded comment; however, any edits to it will get removed if the file is opened in a newer version of Excel. Learn more: https://go.microsoft.com/fwlink/?linkid=870924
Comment:
    Project Description: This is a multi year project consisting of Feasibility, design, and construction, of a biological solids composting system at the Unalaska solid waste facility. The compost material involved includes wastewater sludge, food and fish waste, cardboard, and wood. PROJECT NEED:  Currently, biological solids and compostable material make up approximately 40% of the Unalaska Solid Waste intake.  These bio solids consist of wastewater sludge, fish processor fish waste and food waste. Other compostable material consists of cardboard, paper, and wood. This waste substantially decreases the useful life of the Landfill cells and increases the organic load into the Leachate stream.  Since the influx of wastewater sludge into the landfill, the organic load to the leachate stream has increased to 720 pounds per day compared to 126 pounds per day prior to the influx. This puts additional loading on the leachate system and has an ill effect on the wastewater plant process, which must use more chemicals and electricity to process it. All of this waste can be composted into usable class A soil. This soil can be used for cover material at the landfill or be sold to the public.DEVELOPMENT PLAN &amp; STATUS (INCLUDE PERMITAND UTILITY REQUIREMENTS): Feasibility: An internal feasibility study has been completed by Deputy Director of Public Utilities. An external feasibility is scheduled for July 1, 2017 (FY2018). Design: Design is scheduled to begin on July 1, 2018 (FY2019). Construction: Construction will begin July 1, 2019 (FY2020).  Permitting: Classifying the composted soil as a class A soil is scheduled to begin as soon as  the compost units are started up.COST &amp; FINANCING DATA:  The cost estimates for this project are derived from Kodiak’s composting project and estimates are very rough. Funds for the Feasibility study and design will come from the Proprietary Fund. The construction is depicted as coming from the General Fund at this time. If the Solid Waste Proprietary Fund  has the monetary reserve to pay for the construction in the future, then they will.</t>
      </text>
    </comment>
    <comment ref="B568" authorId="159" shapeId="0" xr:uid="{5CA7CC0B-F5D9-437D-8575-1900BA5B0A61}">
      <text>
        <t>[Threaded comment]
Your version of Excel allows you to read this threaded comment; however, any edits to it will get removed if the file is opened in a newer version of Excel. Learn more: https://go.microsoft.com/fwlink/?linkid=870924
Comment:
    Project  Description:    This  project  is  a  General  Fund  project.    It will remove material  fromthe  channel  bar  that  crosses  the  entrance of  lliuliuk  Bay  before vessels  can  enter  DutchHarbor.  The  dredging will increase  the  depth of  water  to  accommodate  the  draft  of  largevessels  transiting  the channel  and  utilizing  the  Unalaska  Marine  Center and  facilities  insideof Dutch Harbor. See attachment for general area of dredge location. The City will work withthe  Corps  of  Engineers  to  help  fund,  design,  construct,  and maintain  this  project.  The  firststep  in  the  process  is  conducting  the  biological  assessments,  understand the  impact  of dredging  to  beachfronts  inside  of  the  harbor,  and  working  on application with  the  Corps  of Engineers to partner for the dredging. This dredging project will allow deeper draft vessels to enter  into  Dutch  Harbor  including  tankers,  container  ships  and break-bulk  vessels.  Thisproject  will  also reduce delayed arrival  and  departure of  current  vessels  entering  into  to Dutch  Harbor  due  to  storm  surge  and  swell  in  the  channel.  The  current  estimate  to  be removed is 23,400 CY.  We are moving all   unencumbered proprietary funds back to Ports to use for more pressing projects.Project Need:  Due to a bar that crosses the entrance channel vessels entering the port are limited  by  their  draft  rather  than  their  need  for  services  the  community  can  provide.Numerous  vessels passing  the  community  cannot  enter  our  port.  Depending  upon  seaconditions the depth under keel for vessels currently utilizing the port can be as little as one meter  according  to  the  Alaska  Marine Pilots.  In  storm  conditions  especially  any  northerlywind  the  sea  height  can  make  this  situation worse  by  causing  vessels  to  pitch  resulting  in contact with the sea floor where the bar is located. This represents both a safety concern as well  as  an economic  constraint  upon the  community.  Dredging  the  entrance  channel  to  a sufficient depth and width would alleviate this problem. Project Status:  The Feasibility Study is complete and the milestone of presenting the studyto  Headquarters  reached. USACE  HQ  will  be tracking  our  feasibility  finish  [intensely]!    As  theDistrict is   poised to  complete  actions  by  March/April  -  -  -  District is   definitely  geared/tuned  to  thesigned Chief's Report date. Design phase, and Construction are the next phases of the project.</t>
      </text>
    </comment>
    <comment ref="B569" authorId="160" shapeId="0" xr:uid="{1B1A4660-C864-48CB-B85D-A7A676510396}">
      <text>
        <t>[Threaded comment]
Your version of Excel allows you to read this threaded comment; however, any edits to it will get removed if the file is opened in a newer version of Excel. Learn more: https://go.microsoft.com/fwlink/?linkid=870924
Comment:
    Project Description:  This project includes the engineering, permitting, and dredging at the faces of the Light Cargo Dock and the Unalaska Marine Center positions 1-7. This project is proposed to compliment other pending capital projects in the Port. With the dredging of the entrance channel larger vessels will be able to enter into Dutch Harbor. The depths at the Unalaska Marine Center vary from -32 ft. and -45 ft. at MLLW. Dredging at the face of the Unalaska Marine Center would create a constant -45ft from Positions 1-7. This will accommodate deeper draft vessels throughout the facility. The existing sheet pile is driven to approximately -58 ft. and dredging to -45ft will not undermine the existing sheet pile. This project is primarily to accommodate large class vessels. Many of the vessels currently calling the Port must adjust ballast to cross the entrance channel and dock inside Dutch Harbor. We are proposing that in concert with the Dredging at the UMC we also dredge in front of the LCD. The LCD is schedule to handle some of the regular customers using the Unalaska Marine Center. These customers will be displaced during construction of Positions 3 and 4. Dredging in front of the Light Cargo Dock will also make this dock more accessible for current customers. Vessels using the Light Cargo Dock that draws more than 22ft. must place another vessel between the dock face and their vessel in order to get enough water under the keel.Project Need:  The completion of this dredging will enhance current and future operations by creating useable industrial dock face that is designed for vessels in varying lengths and tonnage.Project Status:  This dredging project is in support of both the UMC position 3 and 4 Replacement project and the dredging of the entrance channel. The estimates for dredging of the Light Cargo Dock include 6000 CY of dredging and 3100 CY of shot rock slope protection. The dredging material will not be removed; however, it will be relocated on the sea floor. Dredging at UMC estimated to relocate 6000 CY of dredging material and will require approximately 1200 CY of shot rock slope protection.</t>
      </text>
    </comment>
    <comment ref="B570" authorId="161" shapeId="0" xr:uid="{FC6CCFDA-9D5D-40B2-B53E-A47C688411A4}">
      <text>
        <t>[Threaded comment]
Your version of Excel allows you to read this threaded comment; however, any edits to it will get removed if the file is opened in a newer version of Excel. Learn more: https://go.microsoft.com/fwlink/?linkid=870924
Comment:
    PROJECT DESCRIPTION:   This project is  an additional phase to the Robert Storrs Float improvement project. It will  remove  the  existing A  and  B  Floats  at  the Harbor  and reconfigure the Harbor  to  accommodate  thenew float system ADA gangway and create uplands for parking and a public restroom. It will also include a fire suppression system, electric and year-round water supply to Harbor users and new piling.  In FY17 weare  reducing  funding  set  aside for  this  project  to  make  them  available  for  other  more  urgent  Portsprojects. PROJECT  NEED:    This  project  would include replacing  the  deteriorated  floats  and reconfiguring  the  floatsand fingers of A and B Floats to include updated electrical systems, lighting, fire suppression, year-roundutilities, and an ADA-required gangway. Based on current engineer concepts, a reconfiguration of A and B Floats  will  at  minimum  create  30  additional  slips  plus  linear  tie  options  to  accommodate  part  of  the 37vessel waiting list. Reconfiguration will also allow for development of the uplands for a certain amount of required parking and a public restroom. Because the current floats were relocated, they were arranged in the harbor  based on  the  materials  at  hand and not  with  consideration  to  the best  use  of  the basin.  In order to accommodate the vessel demand at the Robert Storrs Harbor, reconfiguration of the floats wouldallow  for  better  use  of  the  basin based on  bathymetry  and  navigational  approaches  and also  allow  foradditional  vessel  slips,  with  minimal  fill  and  no  dredging.  It  will  add a  significant  number  of  slips  forvessels 60’ and under. This is an extension of the Robert Storrs Float Replacement Project. C    Float is  wascompleted  in  FY16.  As  the  Float  Replacement  Project  for  Robert  Storrs  is   being  constructed  in  phases it  was logical to separate the phases into separate project tracking purposes.   FUNDING:The current  estimates place this  project  at  approximately  9.  5  million  dollars,  based  onengineers estimates for in  kind replacement. We are eligible to apply for a 50% grant through the AlaskaDepartment of Transportation and Public Facilities. 50% of the funding for this is  estimated to come out of the Port Net Assets.</t>
      </text>
    </comment>
    <comment ref="B571" authorId="162" shapeId="0" xr:uid="{A8701E9D-3AB6-42D0-9692-C60793A50749}">
      <text>
        <t>[Threaded comment]
Your version of Excel allows you to read this threaded comment; however, any edits to it will get removed if the file is opened in a newer version of Excel. Learn more: https://go.microsoft.com/fwlink/?linkid=870924
Comment:
    Project  Description:    This  project  will  design  the Unalaska Marine  Center  Cruise ship  terminal.    ThisTerminal  will  provide    an  open  sheet  pile  design  dock  with  mooring    dolphins  to  the  South  of  UnalaskaMarine Center Position7.   Project  Need:    Cruise ship  activity  is   on  the  rise  in  Unalaska    and  is   proving  to  be a  benefit  to  localcommerce.  The cruise ships do not have a place to reserve with certainty as the Unalaska Marine Centeris   designated for  industrial  cargo  and fishing  operations.    We  have been fortunate  to  be able to accommodate most of the cruise ship activity, but the passenger count and number of vessel call s is  onthe rise.   With  this  in  mind,  a  cruise ship terminal  would allow  for  dedicated  cruise ship berthing.    It  wouldeliminate passengers walking through and around cargo operations. During the off season for cruise shipsthis  facility  could be  used  for  fishing  vessel  offloads.    This  would  allow  additional  revenue  opportunityand still bolster  commerce through committed berthing for the cruise ship industry. Development Plan &amp; Status (Include Permit and Utility Requirements):Cost &amp; Financing Data: ROM for geotechnical is  about $300 and ROM for design is  $600</t>
      </text>
    </comment>
    <comment ref="B572" authorId="163" shapeId="0" xr:uid="{515A7AC8-7CC6-4FB5-B254-96C42EAEB67F}">
      <text>
        <t>[Threaded comment]
Your version of Excel allows you to read this threaded comment; however, any edits to it will get removed if the file is opened in a newer version of Excel. Learn more: https://go.microsoft.com/fwlink/?linkid=870924
Comment:
    Project Description:  This is  maintenance required to ensure the integrity of the mooring buoy.  This project will inspect the tri-plate and anchor chain connecting to the 35, 000 lb anchors.  It will inspect the anchor chain at the mudline, remove marine growth from the buoy, and inspect the buoy for structural integrity. It will also confirm GPS Coordinates for anchor locations.Project Need:     The structural integrity of the buoy system is critical to be able to provide this as an emergency asset.  Materials can degrade over time and it is important that we keep this type of maintenance on a 4-5 year rotation in order to identify weakness or replacement needs.Development Plan &amp; Status (Include Permit and Utility Requirements):This buoy system is located in State waters and permitted by the Department of Natural Resources.   A copy maintenance records and replacement records will be provided to DNR.Cost Assumptions:  A quote for a flat fee labor service for $25,000 has come in from Resolve/Magone Marine, with an additional quote from LFS Dutch for $10,365 for materials. The contingency on this project is expected to cover additional materials if needed.</t>
      </text>
    </comment>
    <comment ref="B573" authorId="164" shapeId="0" xr:uid="{EDA97999-5856-45AB-84A3-1DC8EFA08517}">
      <text>
        <t>[Threaded comment]
Your version of Excel allows you to read this threaded comment; however, any edits to it will get removed if the file is opened in a newer version of Excel. Learn more: https://go.microsoft.com/fwlink/?linkid=870924
Comment:
    Project Description: Rescue Vessel Engine UpgradeProject  Need:    The  Tide  Breaker  runs  on  two  Yamaha F250  .    Both  of    these  engines  areoriginal to  the vessel.  The Engines have had on going issues with water and seals that can no longer be replaced.  We have sent out one of   the engines for a complete rebuild.  Thisputs the vessel out of   service.  Yamaha is phasing out the F250 model that is on the TideBreaker.    We  would  purchase  two  Yahama LF300’s   and  maintain the  F250  as  back up  forthe Tide Breaker so that engine maintenance does not take the vessel out of   commission.  The LF300 could eventually serve as back up engines for a new response vessel.  The costsincludes shipping.  Development Plan &amp; Status (Include Permit and Utility Requirements):Cost  &amp;  Financing  Data:  Anticipated cost  is  $50,500  with  an  additional    mandatory  30% contingency totaling $65,650.</t>
      </text>
    </comment>
    <comment ref="B574" authorId="165" shapeId="0" xr:uid="{CD71D4DD-553F-4290-818F-2F9087842705}">
      <text>
        <t>[Threaded comment]
Your version of Excel allows you to read this threaded comment; however, any edits to it will get removed if the file is opened in a newer version of Excel. Learn more: https://go.microsoft.com/fwlink/?linkid=870924
Comment:
    Project Description:  Port Rescue Boat ReplacementProject Need:    The Tide  Breaker  is  the  City rescue response  vessel  that  was  purchased  in 2005.  This  paid for  in part  with  Homeland  Security  Funds.    As  with  all  vehicles  there  is  a useful life.  This replacement plan will enable us to  replace the Tide Breaker after 20 yearsof    service.    The  maintenance  schedule  is  being  met    and  the  vessel  is  currently  in goodcondition .  However, to  maintain maximum capability, and provide  appropriate  supportfor   emergency   responses,      search and   rescue,   marine   security   functionsit   is recommended that we begin planning for a replacement vessel. The systems on the vesselare aging and the time and money required to  maintain and fix  are increasing.  The timeout the water reduces our ability to  respond when required. Development Plan &amp; Status (Include Permit and Utility Requirements): No permits required</t>
      </text>
    </comment>
    <comment ref="B575" authorId="166" shapeId="0" xr:uid="{DED559A6-9772-4698-9AEC-5A27C25BA8E8}">
      <text>
        <t>[Threaded comment]
Your version of Excel allows you to read this threaded comment; however, any edits to it will get removed if the file is opened in a newer version of Excel. Learn more: https://go.microsoft.com/fwlink/?linkid=870924
Comment:
    Project Description: This will purchase and install a restroom for the Unalaska Marine Center.  Water and Sewer have been stubbed in at UMC for the purpose of installation of public restrooms for dock workers and passengers.   By Unalaska Code requires us to plumb into City services if available.  These services are available  at UMCProject Need:  For years dock workers have used portable toilets and these outhouses require service from the Waste Water Treatment Staff.  This will provide a minimum of four toilets and keep us compliant with City Code and provide reasonable facilities and better working conditions for the employees.   Development Plan &amp; Status (Include Permit and Utility Requirements):This is a that will be based off of a preexisting design and the restroom will tie into a pre-poured foundation connect into existing  utility services.  The current cost assumption is from Public Works, at approximately $700 per square foot. This would be a from-scratch creation, a worst case scenario for funding. Ports is sourcing pre-designed and built options to lower the cost.</t>
      </text>
    </comment>
    <comment ref="B576" authorId="167" shapeId="0" xr:uid="{E6760A69-E89F-43B4-B77E-F60019C590F1}">
      <text>
        <t>[Threaded comment]
Your version of Excel allows you to read this threaded comment; however, any edits to it will get removed if the file is opened in a newer version of Excel. Learn more: https://go.microsoft.com/fwlink/?linkid=870924
Comment:
    Project Description:Replace steel roof and plywood sheathing.Project Need:The roofing is nearing the end of its useful life.  Sheathing is in bad condition because improper moisture control in the attic promoted mold growth.  Rust is beginning to form in areas around the metal fasteners making roof replacement in the next few years important before failure has reached the point of allowing enough moisture into the structure to damage other components within the structure. Leaks not repaired in a reasonable amount of time can also increase risk of health problems for the inhabitants due to molds and material failures.  Roof sheathing beneath the roofing is also suspect of possible failure.  This will compound the problem of the roof failure and should the wood around the fasteners that holds the roofing in place become soft from rot, the fasteners will no longer keep the roofing material in place.  Maintenance history includes:  original construction 1988, residing and painting 1998, floor coverings 1999,  exterior painting 2007, new floor covering and interior renovations 2012, new boiler room 2012.  Annual maintenance costs are $16,000. Development  Plan  &amp;  Status  (Include  Permit  and  Utility  Requirements):    Concept  stage.    FY20  fundingwill  provide for  an  architectural  assessment  of  the steel  roofing,  underlying  sheathing,  truss  system,insulation, attic fire walls, fire dampers, and exhaust vents. Cost &amp; Financing Data:  No formal cost estimate has been developed.</t>
      </text>
    </comment>
    <comment ref="B589" authorId="168" shapeId="0" xr:uid="{7E69C5F4-440D-44AE-8352-ABA7116CFD6C}">
      <text>
        <t>[Threaded comment]
Your version of Excel allows you to read this threaded comment; however, any edits to it will get removed if the file is opened in a newer version of Excel. Learn more: https://go.microsoft.com/fwlink/?linkid=870924
Comment:
    Replace sidewalk &amp; paving &amp; High School. Replace failed concrete at GMS</t>
      </text>
    </comment>
    <comment ref="B590" authorId="169" shapeId="0" xr:uid="{C387B9F6-B2C7-4321-A54F-AEE5CBE1A92A}">
      <text>
        <t>[Threaded comment]
Your version of Excel allows you to read this threaded comment; however, any edits to it will get removed if the file is opened in a newer version of Excel. Learn more: https://go.microsoft.com/fwlink/?linkid=870924
Comment:
    upgrade dike with State's work</t>
      </text>
    </comment>
    <comment ref="B591" authorId="170" shapeId="0" xr:uid="{7FEE16EE-4A99-4BDC-ABFD-54BD73EB30E9}">
      <text>
        <t>[Threaded comment]
Your version of Excel allows you to read this threaded comment; however, any edits to it will get removed if the file is opened in a newer version of Excel. Learn more: https://go.microsoft.com/fwlink/?linkid=870924
Comment:
    Restain the building, fix front entry doors, add covered area at rear ADA/ Emergency exit (Scope includes VCS Admin office for synergies)</t>
      </text>
    </comment>
    <comment ref="B592" authorId="171" shapeId="0" xr:uid="{212B152F-F930-4BA2-8CA5-839F01CDBF8A}">
      <text>
        <t>[Threaded comment]
Your version of Excel allows you to read this threaded comment; however, any edits to it will get removed if the file is opened in a newer version of Excel. Learn more: https://go.microsoft.com/fwlink/?linkid=870924
Comment:
    Replace broken Airhandler</t>
      </text>
    </comment>
    <comment ref="B593" authorId="172" shapeId="0" xr:uid="{77878923-C90C-4278-BC70-2FABDF99B134}">
      <text>
        <t>[Threaded comment]
Your version of Excel allows you to read this threaded comment; however, any edits to it will get removed if the file is opened in a newer version of Excel. Learn more: https://go.microsoft.com/fwlink/?linkid=870924
Comment:
    Add office space at City Hall &amp; Airport for new FTEs</t>
      </text>
    </comment>
    <comment ref="B594" authorId="173" shapeId="0" xr:uid="{CBE77AA6-9A14-4A06-96B8-1A1CE0E002BB}">
      <text>
        <t>[Threaded comment]
Your version of Excel allows you to read this threaded comment; however, any edits to it will get removed if the file is opened in a newer version of Excel. Learn more: https://go.microsoft.com/fwlink/?linkid=870924
Comment:
    Repair Items Identified in the 2015 Underwater Inspection Report. Defering this project will cause catostrophic failure of the VCT infrastructure.</t>
      </text>
    </comment>
    <comment ref="B595" authorId="174" shapeId="0" xr:uid="{EDE4D652-51CF-443E-A29F-A1254CA1951E}">
      <text>
        <t>[Threaded comment]
Your version of Excel allows you to read this threaded comment; however, any edits to it will get removed if the file is opened in a newer version of Excel. Learn more: https://go.microsoft.com/fwlink/?linkid=870924
Comment:
    Facility is quite old and has  shown severe signs of aging in the past 2 summers, It is a high use facility in the summer</t>
      </text>
    </comment>
    <comment ref="B596" authorId="175" shapeId="0" xr:uid="{0A1E76E3-B777-4C7E-B163-FE478C57BE00}">
      <text>
        <t>[Threaded comment]
Your version of Excel allows you to read this threaded comment; however, any edits to it will get removed if the file is opened in a newer version of Excel. Learn more: https://go.microsoft.com/fwlink/?linkid=870924
Comment:
    The apartments are over 30 years old and are in serious need of upgrade. Approximately one-half of the apartments need most of the upgrades listed. All but 5 apartments need showers replaced due to inaccessible bathtubs. Two tenants are currently in serious need of shower replacements; both are unable to step over the high sides of their bathtubs to shower.</t>
      </text>
    </comment>
    <comment ref="B597" authorId="176" shapeId="0" xr:uid="{05BD6D90-E6A6-4982-B311-AE0E60C5ADA1}">
      <text>
        <t>[Threaded comment]
Your version of Excel allows you to read this threaded comment; however, any edits to it will get removed if the file is opened in a newer version of Excel. Learn more: https://go.microsoft.com/fwlink/?linkid=870924
Comment:
    This is a safety issue. As a City facility in Valdez serving food, we are required to maintain certain water temperatures during dishwasher wash &amp; rinse cycles to assure items are being sterilized and sanitized.</t>
      </text>
    </comment>
    <comment ref="B598" authorId="177" shapeId="0" xr:uid="{128D65B8-4E02-45A9-9FF3-36BABE0BE2A4}">
      <text>
        <t>[Threaded comment]
Your version of Excel allows you to read this threaded comment; however, any edits to it will get removed if the file is opened in a newer version of Excel. Learn more: https://go.microsoft.com/fwlink/?linkid=870924
Comment:
    Work ongoing with Water Damage from HWH</t>
      </text>
    </comment>
    <comment ref="B599" authorId="178" shapeId="0" xr:uid="{53609454-7C16-4B94-9DCF-8BFFC8EBABD0}">
      <text>
        <t>[Threaded comment]
Your version of Excel allows you to read this threaded comment; however, any edits to it will get removed if the file is opened in a newer version of Excel. Learn more: https://go.microsoft.com/fwlink/?linkid=870924
Comment:
    Improve the location and desirability for public and incoming cruise ship industry port of calls.</t>
      </text>
    </comment>
    <comment ref="B600" authorId="179" shapeId="0" xr:uid="{B7F8F12D-31BA-454C-AD80-DCE78E512F73}">
      <text>
        <t>[Threaded comment]
Your version of Excel allows you to read this threaded comment; however, any edits to it will get removed if the file is opened in a newer version of Excel. Learn more: https://go.microsoft.com/fwlink/?linkid=870924
Comment:
    This allows for staff to maintain control of facilities from off site locations and manage the Port and Harbor Facilities.</t>
      </text>
    </comment>
    <comment ref="B601" authorId="180" shapeId="0" xr:uid="{070EB40D-169B-4367-BDBA-60467EEBF100}">
      <text>
        <t>[Threaded comment]
Your version of Excel allows you to read this threaded comment; however, any edits to it will get removed if the file is opened in a newer version of Excel. Learn more: https://go.microsoft.com/fwlink/?linkid=870924
Comment:
    Consolidate infrastructure for Operational Imp.s, space, environmental and human resource effciencies</t>
      </text>
    </comment>
    <comment ref="B602" authorId="181" shapeId="0" xr:uid="{35D64B9D-87A0-43CB-8923-36351909A9CD}">
      <text>
        <t>[Threaded comment]
Your version of Excel allows you to read this threaded comment; however, any edits to it will get removed if the file is opened in a newer version of Excel. Learn more: https://go.microsoft.com/fwlink/?linkid=870924
Comment:
    UPDATE: Moved in 2018- Needs $ to finish in 2019   supports have been evaluated by an engineer and recommended to remove ASAP</t>
      </text>
    </comment>
    <comment ref="B603" authorId="182" shapeId="0" xr:uid="{861773AA-527E-46D9-80BD-120DF4155E77}">
      <text>
        <t>[Threaded comment]
Your version of Excel allows you to read this threaded comment; however, any edits to it will get removed if the file is opened in a newer version of Excel. Learn more: https://go.microsoft.com/fwlink/?linkid=870924
Comment:
    Old doors are damaged and at end of life.</t>
      </text>
    </comment>
    <comment ref="B604" authorId="183" shapeId="0" xr:uid="{838879DB-DA2A-4CF4-893C-18CD3C754F57}">
      <text>
        <t>[Threaded comment]
Your version of Excel allows you to read this threaded comment; however, any edits to it will get removed if the file is opened in a newer version of Excel. Learn more: https://go.microsoft.com/fwlink/?linkid=870924
Comment:
    Needs weight rating/ OSHA Requirement</t>
      </text>
    </comment>
    <comment ref="B605" authorId="184" shapeId="0" xr:uid="{F5D4D09B-B6D9-4231-AB6E-E9483FA826B5}">
      <text>
        <t>[Threaded comment]
Your version of Excel allows you to read this threaded comment; however, any edits to it will get removed if the file is opened in a newer version of Excel. Learn more: https://go.microsoft.com/fwlink/?linkid=870924
Comment:
    Designated shelter will not function with no power</t>
      </text>
    </comment>
    <comment ref="B606" authorId="185" shapeId="0" xr:uid="{08D55CAF-33EE-4648-8DEF-59141D15D7B8}">
      <text>
        <t>[Threaded comment]
Your version of Excel allows you to read this threaded comment; however, any edits to it will get removed if the file is opened in a newer version of Excel. Learn more: https://go.microsoft.com/fwlink/?linkid=870924
Comment:
    Emergency generator controls regularly malfunction</t>
      </text>
    </comment>
    <comment ref="B607" authorId="186" shapeId="0" xr:uid="{8842B07E-B4C1-4FB7-AABF-36F19876377A}">
      <text>
        <t>[Threaded comment]
Your version of Excel allows you to read this threaded comment; however, any edits to it will get removed if the file is opened in a newer version of Excel. Learn more: https://go.microsoft.com/fwlink/?linkid=870924
Comment:
    Outlived life expectency</t>
      </text>
    </comment>
    <comment ref="B608" authorId="187" shapeId="0" xr:uid="{A38BD5D4-2689-499E-9C5C-DE528DDF3D65}">
      <text>
        <t>[Threaded comment]
Your version of Excel allows you to read this threaded comment; however, any edits to it will get removed if the file is opened in a newer version of Excel. Learn more: https://go.microsoft.com/fwlink/?linkid=870924
Comment:
    Constant problem</t>
      </text>
    </comment>
    <comment ref="B609" authorId="188" shapeId="0" xr:uid="{657BD85B-74B5-4B71-9ADD-17A1F938C871}">
      <text>
        <t>[Threaded comment]
Your version of Excel allows you to read this threaded comment; however, any edits to it will get removed if the file is opened in a newer version of Excel. Learn more: https://go.microsoft.com/fwlink/?linkid=870924
Comment:
    Ensure Tour Vessel Operators can Pump Effluent from vessels</t>
      </text>
    </comment>
    <comment ref="B610" authorId="189" shapeId="0" xr:uid="{7F3FC13A-E986-44F7-AAAC-0E5575C2976D}">
      <text>
        <t>[Threaded comment]
Your version of Excel allows you to read this threaded comment; however, any edits to it will get removed if the file is opened in a newer version of Excel. Learn more: https://go.microsoft.com/fwlink/?linkid=870924
Comment:
    Armor the edge by balefield/ add rip-rap and dig in a toe</t>
      </text>
    </comment>
    <comment ref="B611" authorId="190" shapeId="0" xr:uid="{32145F7B-B34C-4C81-8715-A7919FF959A8}">
      <text>
        <t>[Threaded comment]
Your version of Excel allows you to read this threaded comment; however, any edits to it will get removed if the file is opened in a newer version of Excel. Learn more: https://go.microsoft.com/fwlink/?linkid=870924
Comment:
    Needs replaced before structure is compromised.</t>
      </text>
    </comment>
    <comment ref="B612" authorId="191" shapeId="0" xr:uid="{FA6BAF29-0177-4B6E-B9A7-D52DEFDEF3A6}">
      <text>
        <t>[Threaded comment]
Your version of Excel allows you to read this threaded comment; however, any edits to it will get removed if the file is opened in a newer version of Excel. Learn more: https://go.microsoft.com/fwlink/?linkid=870924
Comment:
    Outlived life expectency</t>
      </text>
    </comment>
    <comment ref="B613" authorId="192" shapeId="0" xr:uid="{76C91945-3288-4A2B-998D-C93F8A21A3F0}">
      <text>
        <t>[Threaded comment]
Your version of Excel allows you to read this threaded comment; however, any edits to it will get removed if the file is opened in a newer version of Excel. Learn more: https://go.microsoft.com/fwlink/?linkid=870924
Comment:
    Outlived life expectency</t>
      </text>
    </comment>
    <comment ref="B614" authorId="193" shapeId="0" xr:uid="{381B71A1-898A-4E03-907D-247055D6AD46}">
      <text>
        <t>[Threaded comment]
Your version of Excel allows you to read this threaded comment; however, any edits to it will get removed if the file is opened in a newer version of Excel. Learn more: https://go.microsoft.com/fwlink/?linkid=870924
Comment:
    Outlived life expectency</t>
      </text>
    </comment>
    <comment ref="B615" authorId="194" shapeId="0" xr:uid="{6C96FB90-CF22-4BBE-87EF-9CDF2BDD8081}">
      <text>
        <t>[Threaded comment]
Your version of Excel allows you to read this threaded comment; however, any edits to it will get removed if the file is opened in a newer version of Excel. Learn more: https://go.microsoft.com/fwlink/?linkid=870924
Comment:
    Doors are not in fire code compliance.</t>
      </text>
    </comment>
    <comment ref="B616" authorId="195" shapeId="0" xr:uid="{AB95F04B-7633-4B0C-8DF6-1BF1C6818A1F}">
      <text>
        <t>[Threaded comment]
Your version of Excel allows you to read this threaded comment; however, any edits to it will get removed if the file is opened in a newer version of Excel. Learn more: https://go.microsoft.com/fwlink/?linkid=870924
Comment:
    Failed System with a poor design</t>
      </text>
    </comment>
    <comment ref="B617" authorId="196" shapeId="0" xr:uid="{0A07C17E-FCFE-4EFE-8E87-F837FEF6E68B}">
      <text>
        <t>[Threaded comment]
Your version of Excel allows you to read this threaded comment; however, any edits to it will get removed if the file is opened in a newer version of Excel. Learn more: https://go.microsoft.com/fwlink/?linkid=870924
Comment:
    Need to ensure ADA accessibility to facility.</t>
      </text>
    </comment>
    <comment ref="B618" authorId="197" shapeId="0" xr:uid="{A4A011B0-3E57-49D6-9F76-73B3FB584651}">
      <text>
        <t>[Threaded comment]
Your version of Excel allows you to read this threaded comment; however, any edits to it will get removed if the file is opened in a newer version of Excel. Learn more: https://go.microsoft.com/fwlink/?linkid=870924
Comment:
    Pipe was potentially damaged by well point installed for nearby water main construction; Recommend TV line to look at condition; Evaluate feasibility of trenchless repair.</t>
      </text>
    </comment>
    <comment ref="B619" authorId="198" shapeId="0" xr:uid="{D1624C28-577A-4924-8524-1E06A7BBD7CE}">
      <text>
        <t>[Threaded comment]
Your version of Excel allows you to read this threaded comment; however, any edits to it will get removed if the file is opened in a newer version of Excel. Learn more: https://go.microsoft.com/fwlink/?linkid=870924
Comment:
    St #4 does not function as a shelter</t>
      </text>
    </comment>
    <comment ref="B620" authorId="199" shapeId="0" xr:uid="{29B2310A-BDA9-4D2A-93B3-40EE0331D493}">
      <text>
        <t>[Threaded comment]
Your version of Excel allows you to read this threaded comment; however, any edits to it will get removed if the file is opened in a newer version of Excel. Learn more: https://go.microsoft.com/fwlink/?linkid=870924
Comment:
    Storms have washed out and damaged the landing.  The Barge Landing is critical to 30% of the freight moving across the VCT.  AML uses this landing to off load all of their freight year round.</t>
      </text>
    </comment>
    <comment ref="B621" authorId="200" shapeId="0" xr:uid="{93B8B692-DB3F-4AC5-95D5-B5850852C87F}">
      <text>
        <t>[Threaded comment]
Your version of Excel allows you to read this threaded comment; however, any edits to it will get removed if the file is opened in a newer version of Excel. Learn more: https://go.microsoft.com/fwlink/?linkid=870924
Comment:
    underground waterline break</t>
      </text>
    </comment>
    <comment ref="B622" authorId="201" shapeId="0" xr:uid="{66E225BA-3396-4402-854F-2307B0264179}">
      <text>
        <t>[Threaded comment]
Your version of Excel allows you to read this threaded comment; however, any edits to it will get removed if the file is opened in a newer version of Excel. Learn more: https://go.microsoft.com/fwlink/?linkid=870924
Comment:
    The concession stand gets so hot in the summer it melts the chocolate products. It would also allow us to potentially use less staff if you could move between one line and another with ease during a slower movie.</t>
      </text>
    </comment>
    <comment ref="B623" authorId="202" shapeId="0" xr:uid="{2A3C8D7A-F73A-4A75-8629-EC5C1E6A34E5}">
      <text>
        <t>[Threaded comment]
Your version of Excel allows you to read this threaded comment; however, any edits to it will get removed if the file is opened in a newer version of Excel. Learn more: https://go.microsoft.com/fwlink/?linkid=870924
Comment:
    Loading Dock needs more drainage spring thaw and rain will fill the area.</t>
      </text>
    </comment>
    <comment ref="B624" authorId="203" shapeId="0" xr:uid="{42CE8334-CCCC-4B71-8D5B-F8744999A7D5}">
      <text>
        <t>[Threaded comment]
Your version of Excel allows you to read this threaded comment; however, any edits to it will get removed if the file is opened in a newer version of Excel. Learn more: https://go.microsoft.com/fwlink/?linkid=870924
Comment:
    Replace out dated infrustructure</t>
      </text>
    </comment>
    <comment ref="B625" authorId="204" shapeId="0" xr:uid="{3A910AD6-F373-4663-9F29-2DB571A5A3E3}">
      <text>
        <t>[Threaded comment]
Your version of Excel allows you to read this threaded comment; however, any edits to it will get removed if the file is opened in a newer version of Excel. Learn more: https://go.microsoft.com/fwlink/?linkid=870924
Comment:
    corner needs to be reworked for snow removal</t>
      </text>
    </comment>
    <comment ref="B626" authorId="205" shapeId="0" xr:uid="{21E569E4-97F7-4FEE-88B1-2316B7A22C34}">
      <text>
        <t>[Threaded comment]
Your version of Excel allows you to read this threaded comment; however, any edits to it will get removed if the file is opened in a newer version of Excel. Learn more: https://go.microsoft.com/fwlink/?linkid=870924
Comment:
    Gravel in line indicates pipe failure; Recommend TV line to look at condition.</t>
      </text>
    </comment>
    <comment ref="B627" authorId="206" shapeId="0" xr:uid="{6306BB86-5CF4-4467-94EC-EB2FFA0DD120}">
      <text>
        <t>[Threaded comment]
Your version of Excel allows you to read this threaded comment; however, any edits to it will get removed if the file is opened in a newer version of Excel. Learn more: https://go.microsoft.com/fwlink/?linkid=870924
Comment:
    The oak along the heating vents takes a lot of sun damage and heat exposure. Through the years it has become discolored and in serious need of refinishing.</t>
      </text>
    </comment>
    <comment ref="B628" authorId="207" shapeId="0" xr:uid="{B2F685A6-ABD7-4A6A-99ED-709C30E26EF7}">
      <text>
        <t>[Threaded comment]
Your version of Excel allows you to read this threaded comment; however, any edits to it will get removed if the file is opened in a newer version of Excel. Learn more: https://go.microsoft.com/fwlink/?linkid=870924
Comment:
    Replace tiles in entry way; kitchen; dance floor, &amp; carpeting</t>
      </text>
    </comment>
    <comment ref="B629" authorId="208" shapeId="0" xr:uid="{5B09DE5F-C381-4428-BBBD-5089BA8664C2}">
      <text>
        <t>[Threaded comment]
Your version of Excel allows you to read this threaded comment; however, any edits to it will get removed if the file is opened in a newer version of Excel. Learn more: https://go.microsoft.com/fwlink/?linkid=870924
Comment:
    Structures need to be maintained preparatory for replacement. Support posts are rotting.</t>
      </text>
    </comment>
    <comment ref="B630" authorId="209" shapeId="0" xr:uid="{F9159A44-B514-4332-A0E2-1FB30B5C9ADA}">
      <text>
        <t>[Threaded comment]
Your version of Excel allows you to read this threaded comment; however, any edits to it will get removed if the file is opened in a newer version of Excel. Learn more: https://go.microsoft.com/fwlink/?linkid=870924
Comment:
    Cold air just pours in around the doors near the kitchen and loading dock.</t>
      </text>
    </comment>
    <comment ref="B631" authorId="210" shapeId="0" xr:uid="{9EC47204-03EB-40A9-8AFD-EA549036BAC9}">
      <text>
        <t>[Threaded comment]
Your version of Excel allows you to read this threaded comment; however, any edits to it will get removed if the file is opened in a newer version of Excel. Learn more: https://go.microsoft.com/fwlink/?linkid=870924
Comment:
    Replace failling Harbor Boardwalks and Rest Shelters.</t>
      </text>
    </comment>
    <comment ref="B632" authorId="211" shapeId="0" xr:uid="{DC6742C1-DD8A-4846-9C3C-F1844561FDDE}">
      <text>
        <t>[Threaded comment]
Your version of Excel allows you to read this threaded comment; however, any edits to it will get removed if the file is opened in a newer version of Excel. Learn more: https://go.microsoft.com/fwlink/?linkid=870924
Comment:
    Roof Repalcement</t>
      </text>
    </comment>
    <comment ref="B633" authorId="212" shapeId="0" xr:uid="{4B74449E-2A28-4C5A-853B-31E903564A17}">
      <text>
        <t>[Threaded comment]
Your version of Excel allows you to read this threaded comment; however, any edits to it will get removed if the file is opened in a newer version of Excel. Learn more: https://go.microsoft.com/fwlink/?linkid=870924
Comment:
    Create a triage desk and waiting area upon entrance to the hospital.  Move the morgue to the back of the hospital.</t>
      </text>
    </comment>
    <comment ref="B634" authorId="213" shapeId="0" xr:uid="{56CC3713-B3D7-47AE-ABE2-2CBD863E3D57}">
      <text>
        <t>[Threaded comment]
Your version of Excel allows you to read this threaded comment; however, any edits to it will get removed if the file is opened in a newer version of Excel. Learn more: https://go.microsoft.com/fwlink/?linkid=870924
Comment:
    Replace aged boiler</t>
      </text>
    </comment>
    <comment ref="B635" authorId="214" shapeId="0" xr:uid="{88081537-99DF-44B5-BC4E-B84A41DD94A6}">
      <text>
        <t>[Threaded comment]
Your version of Excel allows you to read this threaded comment; however, any edits to it will get removed if the file is opened in a newer version of Excel. Learn more: https://go.microsoft.com/fwlink/?linkid=870924
Comment:
    Replace warn out Carpet  in Council</t>
      </text>
    </comment>
    <comment ref="B636" authorId="215" shapeId="0" xr:uid="{E6A89D42-96D8-4F80-B2BC-264887EA4D18}">
      <text>
        <t>[Threaded comment]
Your version of Excel allows you to read this threaded comment; however, any edits to it will get removed if the file is opened in a newer version of Excel. Learn more: https://go.microsoft.com/fwlink/?linkid=870924
Comment:
    There are four public restrooms in the library and one staff restroom. Two of the public restrooms are located on the main floor and two on the basement level.  Each restroom needs updated  fixtures,new flooring,counter tops,and automatic doors(public restrooms only).</t>
      </text>
    </comment>
    <comment ref="B637" authorId="216" shapeId="0" xr:uid="{96020279-9BC6-4FC5-99B9-7E2356CCE778}">
      <text>
        <t>[Threaded comment]
Your version of Excel allows you to read this threaded comment; however, any edits to it will get removed if the file is opened in a newer version of Excel. Learn more: https://go.microsoft.com/fwlink/?linkid=870924
Comment:
    When the theatre lights go down, the only lighting available to patrons are the theatre stair lights. It's incredibly hard to see in there and would be very hard to exit in a hurry in the event of an emergency</t>
      </text>
    </comment>
    <comment ref="B638" authorId="217" shapeId="0" xr:uid="{F7BD9E03-29A0-4DE0-A159-318BDFD06473}">
      <text>
        <t>[Threaded comment]
Your version of Excel allows you to read this threaded comment; however, any edits to it will get removed if the file is opened in a newer version of Excel. Learn more: https://go.microsoft.com/fwlink/?linkid=870924
Comment:
    retrofit or replace the chiller</t>
      </text>
    </comment>
    <comment ref="B639" authorId="218" shapeId="0" xr:uid="{C20F6A9F-90EC-4358-B21E-16CA4B63CCAE}">
      <text>
        <t>[Threaded comment]
Your version of Excel allows you to read this threaded comment; however, any edits to it will get removed if the file is opened in a newer version of Excel. Learn more: https://go.microsoft.com/fwlink/?linkid=870924
Comment:
    13 windows (7 that open) along the back wall of the main floor of the library need to be replaced with more energy efficient windows that can be locked.</t>
      </text>
    </comment>
    <comment ref="B640" authorId="219" shapeId="0" xr:uid="{08053228-1EB7-49B1-B26A-F1DFBB92B4A2}">
      <text>
        <t>[Threaded comment]
Your version of Excel allows you to read this threaded comment; however, any edits to it will get removed if the file is opened in a newer version of Excel. Learn more: https://go.microsoft.com/fwlink/?linkid=870924
Comment:
    Replace Failing HVAC at Main Museum</t>
      </text>
    </comment>
    <comment ref="B641" authorId="220" shapeId="0" xr:uid="{3B38E261-3668-4A8B-8F52-8EBFC2379A21}">
      <text>
        <t>[Threaded comment]
Your version of Excel allows you to read this threaded comment; however, any edits to it will get removed if the file is opened in a newer version of Excel. Learn more: https://go.microsoft.com/fwlink/?linkid=870924
Comment:
    The last time the carpet was replaced in the building (around 2009) the theatre stair carpet was not replaced. It is old and frayed in some places and is in need of replacement.</t>
      </text>
    </comment>
    <comment ref="B642" authorId="221" shapeId="0" xr:uid="{5950A8CD-90F2-4AB2-BD9F-7B580BE256FE}">
      <text>
        <t>[Threaded comment]
Your version of Excel allows you to read this threaded comment; however, any edits to it will get removed if the file is opened in a newer version of Excel. Learn more: https://go.microsoft.com/fwlink/?linkid=870924
Comment:
    Replace Failed Water System at the VCT</t>
      </text>
    </comment>
    <comment ref="B643" authorId="222" shapeId="0" xr:uid="{5C40E1AC-215D-4CFC-A362-A0C18F622C40}">
      <text>
        <t>[Threaded comment]
Your version of Excel allows you to read this threaded comment; however, any edits to it will get removed if the file is opened in a newer version of Excel. Learn more: https://go.microsoft.com/fwlink/?linkid=870924
Comment:
    Expansion joint caulking at the high school exterior</t>
      </text>
    </comment>
    <comment ref="B644" authorId="223" shapeId="0" xr:uid="{CA5B98D4-E631-48B4-A985-5A9BED86D8D9}">
      <text>
        <t>[Threaded comment]
Your version of Excel allows you to read this threaded comment; however, any edits to it will get removed if the file is opened in a newer version of Excel. Learn more: https://go.microsoft.com/fwlink/?linkid=870924
Comment:
    See combined Rec Center Scopes</t>
      </text>
    </comment>
    <comment ref="B645" authorId="224" shapeId="0" xr:uid="{21DA6B8F-C6F0-4479-95CE-7352B911EE13}">
      <text>
        <t>[Threaded comment]
Your version of Excel allows you to read this threaded comment; however, any edits to it will get removed if the file is opened in a newer version of Excel. Learn more: https://go.microsoft.com/fwlink/?linkid=870924
Comment:
    Current server room lacks proper climate control, fire suppression system, flooring, cooling, etc.  Timing might be dependent on future building (e.g. Fire Department).</t>
      </text>
    </comment>
    <comment ref="B646" authorId="225" shapeId="0" xr:uid="{6CD75F92-C48E-49BE-B176-EAF67629F688}">
      <text>
        <t>[Threaded comment]
Your version of Excel allows you to read this threaded comment; however, any edits to it will get removed if the file is opened in a newer version of Excel. Learn more: https://go.microsoft.com/fwlink/?linkid=870924
Comment:
    Replace Inadequate HVAC at Annex</t>
      </text>
    </comment>
    <comment ref="B647" authorId="226" shapeId="0" xr:uid="{6305E1D3-E5B2-4B01-9EA1-591DBB5213E6}">
      <text>
        <t>[Threaded comment]
Your version of Excel allows you to read this threaded comment; however, any edits to it will get removed if the file is opened in a newer version of Excel. Learn more: https://go.microsoft.com/fwlink/?linkid=870924
Comment:
    Replace original carpeting in two front offices, two upstairs offices and stairway. Repair damaged floor in Director's office.</t>
      </text>
    </comment>
    <comment ref="B648" authorId="227" shapeId="0" xr:uid="{D3A7E12D-3438-4937-B395-98EEE8017612}">
      <text>
        <t>[Threaded comment]
Your version of Excel allows you to read this threaded comment; however, any edits to it will get removed if the file is opened in a newer version of Excel. Learn more: https://go.microsoft.com/fwlink/?linkid=870924
Comment:
    Replace windows of VHS library</t>
      </text>
    </comment>
    <comment ref="B649" authorId="228" shapeId="0" xr:uid="{098F38F1-1533-4ADF-B93E-B66781678EB2}">
      <text>
        <t>[Threaded comment]
Your version of Excel allows you to read this threaded comment; however, any edits to it will get removed if the file is opened in a newer version of Excel. Learn more: https://go.microsoft.com/fwlink/?linkid=870924
Comment:
    Replace Domestic Hot Water makers at Senior Center</t>
      </text>
    </comment>
    <comment ref="B650" authorId="229" shapeId="0" xr:uid="{5FDA3A80-EEB8-4048-AD67-5D43F9BE4823}">
      <text>
        <t>[Threaded comment]
Your version of Excel allows you to read this threaded comment; however, any edits to it will get removed if the file is opened in a newer version of Excel. Learn more: https://go.microsoft.com/fwlink/?linkid=870924
Comment:
    Replace old broken sidewalk</t>
      </text>
    </comment>
    <comment ref="B651" authorId="230" shapeId="0" xr:uid="{676BCF10-D5F7-40C0-9A63-4A83DB0EB832}">
      <text>
        <t>[Threaded comment]
Your version of Excel allows you to read this threaded comment; however, any edits to it will get removed if the file is opened in a newer version of Excel. Learn more: https://go.microsoft.com/fwlink/?linkid=870924
Comment:
    update locker room</t>
      </text>
    </comment>
    <comment ref="B652" authorId="231" shapeId="0" xr:uid="{348EDF11-FF46-4754-ACF6-551C29F4EFF7}">
      <text>
        <t>[Threaded comment]
Your version of Excel allows you to read this threaded comment; however, any edits to it will get removed if the file is opened in a newer version of Excel. Learn more: https://go.microsoft.com/fwlink/?linkid=870924
Comment:
    Replace Air Conditioners at the Museum</t>
      </text>
    </comment>
    <comment ref="B653" authorId="232" shapeId="0" xr:uid="{F56BB23F-9447-4530-B77E-B5C66D7A564A}">
      <text>
        <t>[Threaded comment]
Your version of Excel allows you to read this threaded comment; however, any edits to it will get removed if the file is opened in a newer version of Excel. Learn more: https://go.microsoft.com/fwlink/?linkid=870924
Comment:
    Replace AST Fuel Tank Senior Center</t>
      </text>
    </comment>
    <comment ref="B654" authorId="233" shapeId="0" xr:uid="{6721DBE0-176D-41EE-8CC4-3CABC702F364}">
      <text>
        <t>[Threaded comment]
Your version of Excel allows you to read this threaded comment; however, any edits to it will get removed if the file is opened in a newer version of Excel. Learn more: https://go.microsoft.com/fwlink/?linkid=870924
Comment:
    Wood Structures Replacement for picnic and bench shelters</t>
      </text>
    </comment>
    <comment ref="B655" authorId="234" shapeId="0" xr:uid="{ACE078DC-3617-46B1-84BD-AA6AE07FCE0D}">
      <text>
        <t>[Threaded comment]
Your version of Excel allows you to read this threaded comment; however, any edits to it will get removed if the file is opened in a newer version of Excel. Learn more: https://go.microsoft.com/fwlink/?linkid=870924
Comment:
    Repair damage; staff with Stan P. who is aware of scope of work involved. The scope of work is outside the realm of VSC's operating budget.</t>
      </text>
    </comment>
    <comment ref="B656" authorId="235" shapeId="0" xr:uid="{802F3DBE-7F5F-4699-AA13-0DE869F6F9AA}">
      <text>
        <t>[Threaded comment]
Your version of Excel allows you to read this threaded comment; however, any edits to it will get removed if the file is opened in a newer version of Excel. Learn more: https://go.microsoft.com/fwlink/?linkid=870924
Comment:
    We have a emergency window ladder only</t>
      </text>
    </comment>
    <comment ref="B657" authorId="236" shapeId="0" xr:uid="{26CAB2C6-713F-47A6-9E91-572C9F1C32F4}">
      <text>
        <t>[Threaded comment]
Your version of Excel allows you to read this threaded comment; however, any edits to it will get removed if the file is opened in a newer version of Excel. Learn more: https://go.microsoft.com/fwlink/?linkid=870924
Comment:
    Replace Animal Shelter Flooring throughout the building (except Kennel area and Garage area)</t>
      </text>
    </comment>
    <comment ref="B658" authorId="237" shapeId="0" xr:uid="{66A678C4-2291-48A3-B58E-55505F42AF3F}">
      <text>
        <t>[Threaded comment]
Your version of Excel allows you to read this threaded comment; however, any edits to it will get removed if the file is opened in a newer version of Excel. Learn more: https://go.microsoft.com/fwlink/?linkid=870924
Comment:
    We currently have approximately two hundred (200) 750-1000 Watt theatre lights. Not only is the lighting technology antiquated, but it's costly to run when we have a need theatre lights. We could replace the theatre lights in stages, doing one pipe at a time and it would not be such an all-at-once financial hit. This would help to bring our theatre up-to-date will others around the country as all are switching to LED theatrical lights.</t>
      </text>
    </comment>
    <comment ref="B659" authorId="238" shapeId="0" xr:uid="{F76B9CF6-BAA3-457F-82E6-E7D233EE0C68}">
      <text>
        <t>[Threaded comment]
Your version of Excel allows you to read this threaded comment; however, any edits to it will get removed if the file is opened in a newer version of Excel. Learn more: https://go.microsoft.com/fwlink/?linkid=870924
Comment:
    Upgrade Lighting in Facility to LED</t>
      </text>
    </comment>
    <comment ref="B660" authorId="239" shapeId="0" xr:uid="{F3557E99-7404-4397-90BE-528712B672E7}">
      <text>
        <t>[Threaded comment]
Your version of Excel allows you to read this threaded comment; however, any edits to it will get removed if the file is opened in a newer version of Excel. Learn more: https://go.microsoft.com/fwlink/?linkid=870924
Comment:
    Replace H-K Docks, Repair/relocated Boat Lifting Pier and Operations, Replace the Tour Dock, Replace the Travelift, and maximise float capacity.</t>
      </text>
    </comment>
    <comment ref="B661" authorId="240" shapeId="0" xr:uid="{264E149B-6F67-47A3-91BC-2AAA0140AA09}">
      <text>
        <t>[Threaded comment]
Your version of Excel allows you to read this threaded comment; however, any edits to it will get removed if the file is opened in a newer version of Excel. Learn more: https://go.microsoft.com/fwlink/?linkid=870924
Comment:
    Regrade and improve drainage</t>
      </text>
    </comment>
    <comment ref="B662" authorId="241" shapeId="0" xr:uid="{82E17E9C-9242-4ADF-934A-C06F7BC5F867}">
      <text>
        <t>[Threaded comment]
Your version of Excel allows you to read this threaded comment; however, any edits to it will get removed if the file is opened in a newer version of Excel. Learn more: https://go.microsoft.com/fwlink/?linkid=870924
Comment:
    Install sloping roofs on Well/Pump houses</t>
      </text>
    </comment>
    <comment ref="B663" authorId="242" shapeId="0" xr:uid="{BD0967E9-2698-4332-A4E2-A1FB2FAA48DA}">
      <text>
        <t>[Threaded comment]
Your version of Excel allows you to read this threaded comment; however, any edits to it will get removed if the file is opened in a newer version of Excel. Learn more: https://go.microsoft.com/fwlink/?linkid=870924
Comment:
    Remodel/Replace Existing Harbor Office and Maitnenance Building.  Create aditional work spaces, laundry, showers, and indoor maintenance areas.</t>
      </text>
    </comment>
    <comment ref="B664" authorId="243" shapeId="0" xr:uid="{90202B01-A24F-4B3F-8D42-351255537300}">
      <text>
        <t>[Threaded comment]
Your version of Excel allows you to read this threaded comment; however, any edits to it will get removed if the file is opened in a newer version of Excel. Learn more: https://go.microsoft.com/fwlink/?linkid=870924
Comment:
    Repair as per ADOT Engineer's report</t>
      </text>
    </comment>
    <comment ref="B665" authorId="244" shapeId="0" xr:uid="{9F01AEB0-BBCF-4900-919F-A1EA7FDC2E71}">
      <text>
        <t>[Threaded comment]
Your version of Excel allows you to read this threaded comment; however, any edits to it will get removed if the file is opened in a newer version of Excel. Learn more: https://go.microsoft.com/fwlink/?linkid=870924
Comment:
    Replace exterior windows</t>
      </text>
    </comment>
    <comment ref="B667" authorId="245" shapeId="0" xr:uid="{07C47807-6A4E-452B-AA27-C71A59424C38}">
      <text>
        <t>[Threaded comment]
Your version of Excel allows you to read this threaded comment; however, any edits to it will get removed if the file is opened in a newer version of Excel. Learn more: https://go.microsoft.com/fwlink/?linkid=870924
Comment:
    Install new Acid resistant concrete and slope to drain</t>
      </text>
    </comment>
    <comment ref="B668" authorId="246" shapeId="0" xr:uid="{E8A1FA6C-3C2F-417D-9EC9-6A718BD01B09}">
      <text>
        <t>[Threaded comment]
Your version of Excel allows you to read this threaded comment; however, any edits to it will get removed if the file is opened in a newer version of Excel. Learn more: https://go.microsoft.com/fwlink/?linkid=870924
Comment:
    Convert existing lights to LED</t>
      </text>
    </comment>
    <comment ref="B669" authorId="247" shapeId="0" xr:uid="{92759F6A-1785-49AA-AB2D-FEC97F90FAF6}">
      <text>
        <t>[Threaded comment]
Your version of Excel allows you to read this threaded comment; however, any edits to it will get removed if the file is opened in a newer version of Excel. Learn more: https://go.microsoft.com/fwlink/?linkid=870924
Comment:
    Design, Construct</t>
      </text>
    </comment>
    <comment ref="B670" authorId="248" shapeId="0" xr:uid="{604DA808-CB93-40D2-948F-2289453563E3}">
      <text>
        <t>[Threaded comment]
Your version of Excel allows you to read this threaded comment; however, any edits to it will get removed if the file is opened in a newer version of Excel. Learn more: https://go.microsoft.com/fwlink/?linkid=870924
Comment:
    roof leaks</t>
      </text>
    </comment>
    <comment ref="B671" authorId="249" shapeId="0" xr:uid="{5B164BE9-3143-4953-B1F1-FBFC8D7E7E47}">
      <text>
        <t>[Threaded comment]
Your version of Excel allows you to read this threaded comment; however, any edits to it will get removed if the file is opened in a newer version of Excel. Learn more: https://go.microsoft.com/fwlink/?linkid=870924
Comment:
    Needs to be resided and have a concrete floor and lights installed</t>
      </text>
    </comment>
    <comment ref="B672" authorId="250" shapeId="0" xr:uid="{B3A0CD72-C213-4327-A2A3-26998AA41F25}">
      <text>
        <t>[Threaded comment]
Your version of Excel allows you to read this threaded comment; however, any edits to it will get removed if the file is opened in a newer version of Excel. Learn more: https://go.microsoft.com/fwlink/?linkid=870924
Comment:
    need, hinges, and weather striping</t>
      </text>
    </comment>
    <comment ref="B673" authorId="251" shapeId="0" xr:uid="{536DC8BF-A9BA-485A-83E6-BF587E9435B3}">
      <text>
        <t>[Threaded comment]
Your version of Excel allows you to read this threaded comment; however, any edits to it will get removed if the file is opened in a newer version of Excel. Learn more: https://go.microsoft.com/fwlink/?linkid=870924
Comment:
    Concrete Prep and Re-sealing of the VCT float, Kelsey Plaza, and Stand Stephens Plaz areas.</t>
      </text>
    </comment>
    <comment ref="B674" authorId="252" shapeId="0" xr:uid="{4013B893-780A-498B-A7A9-6325F3873116}">
      <text>
        <t>[Threaded comment]
Your version of Excel allows you to read this threaded comment; however, any edits to it will get removed if the file is opened in a newer version of Excel. Learn more: https://go.microsoft.com/fwlink/?linkid=870924
Comment:
    Improve drainage and repair failed paving areas</t>
      </text>
    </comment>
    <comment ref="B675" authorId="253" shapeId="0" xr:uid="{FE7F7ADD-95BA-4961-8466-EDB7592ED2E8}">
      <text>
        <t>[Threaded comment]
Your version of Excel allows you to read this threaded comment; however, any edits to it will get removed if the file is opened in a newer version of Excel. Learn more: https://go.microsoft.com/fwlink/?linkid=870924
Comment:
    Repair curbs, concrete walks, decking, and interpretive shelter.</t>
      </text>
    </comment>
    <comment ref="B676" authorId="254" shapeId="0" xr:uid="{831298FC-1CF1-46F3-A6C8-C0222ACE0257}">
      <text>
        <t>[Threaded comment]
Your version of Excel allows you to read this threaded comment; however, any edits to it will get removed if the file is opened in a newer version of Excel. Learn more: https://go.microsoft.com/fwlink/?linkid=870924
Comment:
    Replace exterior doors</t>
      </text>
    </comment>
    <comment ref="B677" authorId="255" shapeId="0" xr:uid="{A375942B-8E3C-4053-998B-6757CBCABA85}">
      <text>
        <t>[Threaded comment]
Your version of Excel allows you to read this threaded comment; however, any edits to it will get removed if the file is opened in a newer version of Excel. Learn more: https://go.microsoft.com/fwlink/?linkid=870924
Comment:
    Replace exterior doors</t>
      </text>
    </comment>
    <comment ref="B678" authorId="256" shapeId="0" xr:uid="{18F48605-67AF-460A-93ED-99EFE1758B7B}">
      <text>
        <t>[Threaded comment]
Your version of Excel allows you to read this threaded comment; however, any edits to it will get removed if the file is opened in a newer version of Excel. Learn more: https://go.microsoft.com/fwlink/?linkid=870924
Comment:
    Install two test wells in the vicinity of Well No. 4; Develop one into a new production well.</t>
      </text>
    </comment>
    <comment ref="B679" authorId="257" shapeId="0" xr:uid="{EBC9E0A8-5729-4445-A24D-90E1D9215A70}">
      <text>
        <t>[Threaded comment]
Your version of Excel allows you to read this threaded comment; however, any edits to it will get removed if the file is opened in a newer version of Excel. Learn more: https://go.microsoft.com/fwlink/?linkid=870924
Comment:
    Valves and quick-disconnect pump connection on force main to isolate station and allow bypass pumping.</t>
      </text>
    </comment>
    <comment ref="B680" authorId="258" shapeId="0" xr:uid="{C540A9F0-4956-4740-9476-875B74A3BC33}">
      <text>
        <t>[Threaded comment]
Your version of Excel allows you to read this threaded comment; however, any edits to it will get removed if the file is opened in a newer version of Excel. Learn more: https://go.microsoft.com/fwlink/?linkid=870924
Comment:
    Need to be removed for snow removal safety</t>
      </text>
    </comment>
    <comment ref="B681" authorId="259" shapeId="0" xr:uid="{BAC52CDF-8C2B-4E14-BA5F-65828C4480D6}">
      <text>
        <t>[Threaded comment]
Your version of Excel allows you to read this threaded comment; however, any edits to it will get removed if the file is opened in a newer version of Excel. Learn more: https://go.microsoft.com/fwlink/?linkid=870924
Comment:
    There are no Restroom open to the Users of the VCT other than the properties being leased</t>
      </text>
    </comment>
    <comment ref="B682" authorId="260" shapeId="0" xr:uid="{54B90BE1-DDC0-48BD-91FB-1AC9BE412DA0}">
      <text>
        <t>[Threaded comment]
Your version of Excel allows you to read this threaded comment; however, any edits to it will get removed if the file is opened in a newer version of Excel. Learn more: https://go.microsoft.com/fwlink/?linkid=870924
Comment:
    Mechanical issues, outdated without replacement parts</t>
      </text>
    </comment>
    <comment ref="B683" authorId="261" shapeId="0" xr:uid="{2F099687-8DB8-4435-A4CE-375E79678F8E}">
      <text>
        <t>[Threaded comment]
Your version of Excel allows you to read this threaded comment; however, any edits to it will get removed if the file is opened in a newer version of Excel. Learn more: https://go.microsoft.com/fwlink/?linkid=870924
Comment:
    Replace: water, sewer, storm, gutter/sidewalk, sub-base, pavement</t>
      </text>
    </comment>
    <comment ref="B684" authorId="262" shapeId="0" xr:uid="{CDC6DD1E-91D8-46E2-AF16-CF1B3B336CB1}">
      <text>
        <t>[Threaded comment]
Your version of Excel allows you to read this threaded comment; however, any edits to it will get removed if the file is opened in a newer version of Excel. Learn more: https://go.microsoft.com/fwlink/?linkid=870924
Comment:
    This item is reoccuring every 5 years and should be built intot he long term plan.</t>
      </text>
    </comment>
    <comment ref="B685" authorId="263" shapeId="0" xr:uid="{1CFAF15E-1523-44CB-AD2D-7DDA7C34AC47}">
      <text>
        <t>[Threaded comment]
Your version of Excel allows you to read this threaded comment; however, any edits to it will get removed if the file is opened in a newer version of Excel. Learn more: https://go.microsoft.com/fwlink/?linkid=870924
Comment:
    Add the the wall separating long term care</t>
      </text>
    </comment>
    <comment ref="B686" authorId="264" shapeId="0" xr:uid="{2FCB002F-5DB4-40AE-8B3B-9AB70B1567DD}">
      <text>
        <t>[Threaded comment]
Your version of Excel allows you to read this threaded comment; however, any edits to it will get removed if the file is opened in a newer version of Excel. Learn more: https://go.microsoft.com/fwlink/?linkid=870924
Comment:
    Perform comprehensive evaluation of tank interiors and robotic tank cleaning; Project is ongoing.</t>
      </text>
    </comment>
    <comment ref="B687" authorId="265" shapeId="0" xr:uid="{C449F439-E918-4227-8F08-5A1625D0CA23}">
      <text>
        <t>[Threaded comment]
Your version of Excel allows you to read this threaded comment; however, any edits to it will get removed if the file is opened in a newer version of Excel. Learn more: https://go.microsoft.com/fwlink/?linkid=870924
Comment:
    hard to clean</t>
      </text>
    </comment>
    <comment ref="B688" authorId="266" shapeId="0" xr:uid="{6B339840-D98A-47A0-9A8C-9BDF3C005996}">
      <text>
        <t>[Threaded comment]
Your version of Excel allows you to read this threaded comment; however, any edits to it will get removed if the file is opened in a newer version of Excel. Learn more: https://go.microsoft.com/fwlink/?linkid=870924
Comment:
    Replace all overhead lights in main shop</t>
      </text>
    </comment>
    <comment ref="B689" authorId="267" shapeId="0" xr:uid="{65CDC1D8-54BC-4D27-AAC9-FD646F001F41}">
      <text>
        <t>[Threaded comment]
Your version of Excel allows you to read this threaded comment; however, any edits to it will get removed if the file is opened in a newer version of Excel. Learn more: https://go.microsoft.com/fwlink/?linkid=870924
Comment:
    Roof has exhausted its life expectancy</t>
      </text>
    </comment>
    <comment ref="B690" authorId="268" shapeId="0" xr:uid="{247AE090-86CB-4941-828A-10DE688E0009}">
      <text>
        <t>[Threaded comment]
Your version of Excel allows you to read this threaded comment; however, any edits to it will get removed if the file is opened in a newer version of Excel. Learn more: https://go.microsoft.com/fwlink/?linkid=870924
Comment:
    tile floor replacement necessary</t>
      </text>
    </comment>
    <comment ref="B691" authorId="269" shapeId="0" xr:uid="{009E75BD-A81C-470B-A531-7FC0FC676A37}">
      <text>
        <t>[Threaded comment]
Your version of Excel allows you to read this threaded comment; however, any edits to it will get removed if the file is opened in a newer version of Excel. Learn more: https://go.microsoft.com/fwlink/?linkid=870924
Comment:
    Locker rooms are outdated and in need of remodel/repair.  They have been the same since at least 1999</t>
      </text>
    </comment>
    <comment ref="B692" authorId="270" shapeId="0" xr:uid="{9AC2A47F-3AE3-479D-B6B4-5616D02535D6}">
      <text>
        <t>[Threaded comment]
Your version of Excel allows you to read this threaded comment; however, any edits to it will get removed if the file is opened in a newer version of Excel. Learn more: https://go.microsoft.com/fwlink/?linkid=870924
Comment:
    Entire subdivision has failing asphalt and drainage issues</t>
      </text>
    </comment>
    <comment ref="B693" authorId="271" shapeId="0" xr:uid="{25787127-EB6C-4578-B069-79F03B475758}">
      <text>
        <t>[Threaded comment]
Your version of Excel allows you to read this threaded comment; however, any edits to it will get removed if the file is opened in a newer version of Excel. Learn more: https://go.microsoft.com/fwlink/?linkid=870924
Comment:
    Build a small balcony off of the south side wall of Dispatch, install sliding door or exterior door</t>
      </text>
    </comment>
    <comment ref="B694" authorId="272" shapeId="0" xr:uid="{E6B217ED-791A-4CD5-A7A1-BD1CBECEC2FE}">
      <text>
        <t>[Threaded comment]
Your version of Excel allows you to read this threaded comment; however, any edits to it will get removed if the file is opened in a newer version of Excel. Learn more: https://go.microsoft.com/fwlink/?linkid=870924
Comment:
    During the summer, especially during events like Theatre Conference, the heat coming off the windows reaches temperatures of 100+. It is the largest source of heat for the building and of course we have no air conditioning in this building. It helps during the summer tremendously if you can shut the blinds during the peak hours of sun. Because the windows are so large, an automated  open/close or up/down type of blinds would be tremendously helpful.</t>
      </text>
    </comment>
    <comment ref="B695" authorId="273" shapeId="0" xr:uid="{F61C76C0-ACEC-47A1-9414-180E3945A584}">
      <text>
        <t>[Threaded comment]
Your version of Excel allows you to read this threaded comment; however, any edits to it will get removed if the file is opened in a newer version of Excel. Learn more: https://go.microsoft.com/fwlink/?linkid=870924
Comment:
    Install water service for wash down at Lift Stations 2, 3, 4, 5, &amp; 6</t>
      </text>
    </comment>
    <comment ref="B696" authorId="274" shapeId="0" xr:uid="{6A76C9A0-5B40-4268-8278-40761C8DE45D}">
      <text>
        <t>[Threaded comment]
Your version of Excel allows you to read this threaded comment; however, any edits to it will get removed if the file is opened in a newer version of Excel. Learn more: https://go.microsoft.com/fwlink/?linkid=870924
Comment:
    Repaint and trim Gold Fields Facility and new fenceline/dugouts/upper level office remodel</t>
      </text>
    </comment>
    <comment ref="B697" authorId="275" shapeId="0" xr:uid="{A39D4E50-6F6C-465D-A68A-E354F8232935}">
      <text>
        <t>[Threaded comment]
Your version of Excel allows you to read this threaded comment; however, any edits to it will get removed if the file is opened in a newer version of Excel. Learn more: https://go.microsoft.com/fwlink/?linkid=870924
Comment:
    Concrete and Cables are end of life expectancy and failing.</t>
      </text>
    </comment>
    <comment ref="B698" authorId="276" shapeId="0" xr:uid="{14939745-A995-49ED-A003-4257D245C8D3}">
      <text>
        <t>[Threaded comment]
Your version of Excel allows you to read this threaded comment; however, any edits to it will get removed if the file is opened in a newer version of Excel. Learn more: https://go.microsoft.com/fwlink/?linkid=870924
Comment:
    Repair the over hang at high school to add insulation to stop the cold air from entering the building</t>
      </text>
    </comment>
    <comment ref="B699" authorId="277" shapeId="0" xr:uid="{30360A20-51A3-4204-9F87-AC9497EABEB3}">
      <text>
        <t>[Threaded comment]
Your version of Excel allows you to read this threaded comment; however, any edits to it will get removed if the file is opened in a newer version of Excel. Learn more: https://go.microsoft.com/fwlink/?linkid=870924
Comment:
    New headworks screening and septage receiving;
New Biolac aeration system in Lagoon 2</t>
      </text>
    </comment>
    <comment ref="B700" authorId="278" shapeId="0" xr:uid="{DF120F87-7425-40F9-BFD3-ECA458CDF8F6}">
      <text>
        <t>[Threaded comment]
Your version of Excel allows you to read this threaded comment; however, any edits to it will get removed if the file is opened in a newer version of Excel. Learn more: https://go.microsoft.com/fwlink/?linkid=870924
Comment:
    Add well, for water redundancy as well as use with chiller</t>
      </text>
    </comment>
    <comment ref="B701" authorId="279" shapeId="0" xr:uid="{DEAA47DD-908A-46FF-AFFF-AD0839A6C1CD}">
      <text>
        <t>[Threaded comment]
Your version of Excel allows you to read this threaded comment; however, any edits to it will get removed if the file is opened in a newer version of Excel. Learn more: https://go.microsoft.com/fwlink/?linkid=870924
Comment:
    Reroute force main to manhole upstream of Lift Station 4; Eliminates manifold connection to Lift Station 1 force main.</t>
      </text>
    </comment>
    <comment ref="B702" authorId="280" shapeId="0" xr:uid="{EB531138-50CA-423B-AEDE-A329F4BAC674}">
      <text>
        <t>[Threaded comment]
Your version of Excel allows you to read this threaded comment; however, any edits to it will get removed if the file is opened in a newer version of Excel. Learn more: https://go.microsoft.com/fwlink/?linkid=870924
Comment:
    Replace Outhouse at Alpine woods park nearest tennis court with Romtec</t>
      </text>
    </comment>
    <comment ref="B703" authorId="281" shapeId="0" xr:uid="{E9C9BC4B-7EA3-4B1F-89C5-1D91340097E8}">
      <text>
        <t>[Threaded comment]
Your version of Excel allows you to read this threaded comment; however, any edits to it will get removed if the file is opened in a newer version of Excel. Learn more: https://go.microsoft.com/fwlink/?linkid=870924
Comment:
    Airport Lobby Remodel, new lighting and interior décor.</t>
      </text>
    </comment>
    <comment ref="B704" authorId="282" shapeId="0" xr:uid="{44E5E07F-B62C-4A30-B523-2ACC42898BCD}">
      <text>
        <t>[Threaded comment]
Your version of Excel allows you to read this threaded comment; however, any edits to it will get removed if the file is opened in a newer version of Excel. Learn more: https://go.microsoft.com/fwlink/?linkid=870924
Comment:
    outlived life expectency</t>
      </text>
    </comment>
    <comment ref="B705" authorId="283" shapeId="0" xr:uid="{392FEDD9-590A-477E-B3CD-4B250499F59A}">
      <text>
        <t>[Threaded comment]
Your version of Excel allows you to read this threaded comment; however, any edits to it will get removed if the file is opened in a newer version of Excel. Learn more: https://go.microsoft.com/fwlink/?linkid=870924
Comment:
    A dedicated secure building for PD storage (bomb equipment, etc.) as well as secure evidence storage (vehicles).  Will require electric and heat - maybe not water</t>
      </text>
    </comment>
    <comment ref="B706" authorId="284" shapeId="0" xr:uid="{BC3B6139-0052-43BD-9A1C-57B8C50EFF19}">
      <text>
        <t>[Threaded comment]
Your version of Excel allows you to read this threaded comment; however, any edits to it will get removed if the file is opened in a newer version of Excel. Learn more: https://go.microsoft.com/fwlink/?linkid=870924
Comment:
    Existing sidewalks deteriorated</t>
      </text>
    </comment>
    <comment ref="B707" authorId="285" shapeId="0" xr:uid="{8CA157A5-754D-4933-B9A9-E9C325629637}">
      <text>
        <t>[Threaded comment]
Your version of Excel allows you to read this threaded comment; however, any edits to it will get removed if the file is opened in a newer version of Excel. Learn more: https://go.microsoft.com/fwlink/?linkid=870924
Comment:
    All school Kitchen Vent Hoods</t>
      </text>
    </comment>
    <comment ref="B708" authorId="286" shapeId="0" xr:uid="{DE74F471-24BE-48BC-8796-641E2378C7E6}">
      <text>
        <t>[Threaded comment]
Your version of Excel allows you to read this threaded comment; however, any edits to it will get removed if the file is opened in a newer version of Excel. Learn more: https://go.microsoft.com/fwlink/?linkid=870924
Comment:
    Replace Motor with emc motor and coils and evapator</t>
      </text>
    </comment>
    <comment ref="B709" authorId="287" shapeId="0" xr:uid="{43204A29-EF2C-42F2-A20F-2C813AFE14A8}">
      <text>
        <t>[Threaded comment]
Your version of Excel allows you to read this threaded comment; however, any edits to it will get removed if the file is opened in a newer version of Excel. Learn more: https://go.microsoft.com/fwlink/?linkid=870924
Comment:
    Rock has fallen off for years. Was put there by council years ago, gazebo floor, perhaps rain gutters</t>
      </text>
    </comment>
    <comment ref="B710" authorId="288" shapeId="0" xr:uid="{66E851C2-857E-4E02-B54D-2C8F245CB098}">
      <text>
        <t>[Threaded comment]
Your version of Excel allows you to read this threaded comment; however, any edits to it will get removed if the file is opened in a newer version of Excel. Learn more: https://go.microsoft.com/fwlink/?linkid=870924
Comment:
    Replace all fluorescent and other bulbs in the library with energy efficient bulbs and update the light fixtures in the library.</t>
      </text>
    </comment>
    <comment ref="B711" authorId="289" shapeId="0" xr:uid="{3C872521-53EE-4541-B0E6-3624D19EC2F8}">
      <text>
        <t>[Threaded comment]
Your version of Excel allows you to read this threaded comment; however, any edits to it will get removed if the file is opened in a newer version of Excel. Learn more: https://go.microsoft.com/fwlink/?linkid=870924
Comment:
    Replace Incinerator in Animal Shelter</t>
      </text>
    </comment>
    <comment ref="B712" authorId="290" shapeId="0" xr:uid="{FBA8199C-3E0F-46B4-AF56-ADF556C7AA9C}">
      <text>
        <t>[Threaded comment]
Your version of Excel allows you to read this threaded comment; however, any edits to it will get removed if the file is opened in a newer version of Excel. Learn more: https://go.microsoft.com/fwlink/?linkid=870924
Comment:
    Fill in center of Memorial Cemetary to add lots</t>
      </text>
    </comment>
    <comment ref="B713" authorId="291" shapeId="0" xr:uid="{BB84EB14-C6CE-440F-868D-D38594080879}">
      <text>
        <t>[Threaded comment]
Your version of Excel allows you to read this threaded comment; however, any edits to it will get removed if the file is opened in a newer version of Excel. Learn more: https://go.microsoft.com/fwlink/?linkid=870924
Comment:
    Shop doors need replacement</t>
      </text>
    </comment>
    <comment ref="B714" authorId="292" shapeId="0" xr:uid="{3E22FA1B-58C2-46F1-9E8A-9050BDDD937B}">
      <text>
        <t>[Threaded comment]
Your version of Excel allows you to read this threaded comment; however, any edits to it will get removed if the file is opened in a newer version of Excel. Learn more: https://go.microsoft.com/fwlink/?linkid=870924
Comment:
    Building needs a remodel</t>
      </text>
    </comment>
    <comment ref="B715" authorId="293" shapeId="0" xr:uid="{9C8D06C3-2BF5-4245-ACB4-52219B737B13}">
      <text>
        <t>[Threaded comment]
Your version of Excel allows you to read this threaded comment; however, any edits to it will get removed if the file is opened in a newer version of Excel. Learn more: https://go.microsoft.com/fwlink/?linkid=870924
Comment:
    Clear existing dedicated lot, establish driveway and install gate</t>
      </text>
    </comment>
    <comment ref="B716" authorId="294" shapeId="0" xr:uid="{40764757-F135-4457-8304-82E1F887C471}">
      <text>
        <t>[Threaded comment]
Your version of Excel allows you to read this threaded comment; however, any edits to it will get removed if the file is opened in a newer version of Excel. Learn more: https://go.microsoft.com/fwlink/?linkid=870924
Comment:
    Upgrade Restrooms &amp; make ADA Compliant if possible</t>
      </text>
    </comment>
    <comment ref="B717" authorId="295" shapeId="0" xr:uid="{A72E6999-7712-44DF-9519-FE1F41DDE898}">
      <text>
        <t>[Threaded comment]
Your version of Excel allows you to read this threaded comment; however, any edits to it will get removed if the file is opened in a newer version of Excel. Learn more: https://go.microsoft.com/fwlink/?linkid=870924
Comment:
    Wildlife viewing platform on Dayville Road, west of the Hatchery.</t>
      </text>
    </comment>
    <comment ref="B718" authorId="296" shapeId="0" xr:uid="{27B8ED3B-20C6-4674-94EC-57559AAC0831}">
      <text>
        <t>[Threaded comment]
Your version of Excel allows you to read this threaded comment; however, any edits to it will get removed if the file is opened in a newer version of Excel. Learn more: https://go.microsoft.com/fwlink/?linkid=870924
Comment:
    Replace lighting with LED &amp; add lighting where needed</t>
      </text>
    </comment>
    <comment ref="B719" authorId="297" shapeId="0" xr:uid="{CA174C4D-5D70-4A33-B113-DDE2F0010D52}">
      <text>
        <t>[Threaded comment]
Your version of Excel allows you to read this threaded comment; however, any edits to it will get removed if the file is opened in a newer version of Excel. Learn more: https://go.microsoft.com/fwlink/?linkid=870924
Comment:
    restain/repaint building. Add/ upgrade exterior lighting. Expand parking and add second driveway into facility.</t>
      </text>
    </comment>
    <comment ref="B720" authorId="298" shapeId="0" xr:uid="{FBDE8F15-2FE5-4C44-BA39-D64964E5997D}">
      <text>
        <t>[Threaded comment]
Your version of Excel allows you to read this threaded comment; however, any edits to it will get removed if the file is opened in a newer version of Excel. Learn more: https://go.microsoft.com/fwlink/?linkid=870924
Comment:
    Surface needs redone</t>
      </text>
    </comment>
    <comment ref="B721" authorId="299" shapeId="0" xr:uid="{E1A724F4-8090-4A58-83A0-8AEB5C71DBD8}">
      <text>
        <t>[Threaded comment]
Your version of Excel allows you to read this threaded comment; however, any edits to it will get removed if the file is opened in a newer version of Excel. Learn more: https://go.microsoft.com/fwlink/?linkid=870924
Comment:
    Install sanitary sewer system to Robe River and Corbin Creek, link to treament plant.</t>
      </text>
    </comment>
    <comment ref="B722" authorId="300" shapeId="0" xr:uid="{6BCD4685-4BAB-4B85-B02E-BDC47C4DDF3A}">
      <text>
        <t>[Threaded comment]
Your version of Excel allows you to read this threaded comment; however, any edits to it will get removed if the file is opened in a newer version of Excel. Learn more: https://go.microsoft.com/fwlink/?linkid=870924
Comment:
    Replace worn carpet when necessary</t>
      </text>
    </comment>
    <comment ref="B723" authorId="301" shapeId="0" xr:uid="{AA9E0204-1CD0-4FE4-86C2-949D9A3308BD}">
      <text>
        <t>[Threaded comment]
Your version of Excel allows you to read this threaded comment; however, any edits to it will get removed if the file is opened in a newer version of Excel. Learn more: https://go.microsoft.com/fwlink/?linkid=870924
Comment:
    Storm drain has deteriorated</t>
      </text>
    </comment>
    <comment ref="B724" authorId="302" shapeId="0" xr:uid="{A981F4BF-C266-44CB-95CC-6B79F97E6C94}">
      <text>
        <t>[Threaded comment]
Your version of Excel allows you to read this threaded comment; however, any edits to it will get removed if the file is opened in a newer version of Excel. Learn more: https://go.microsoft.com/fwlink/?linkid=870924
Comment:
    Connect sidewalks and out onto lawn for long term care residents (benches)</t>
      </text>
    </comment>
    <comment ref="B725" authorId="303" shapeId="0" xr:uid="{949FD45B-7D54-443F-9F03-B5945FB92B67}">
      <text>
        <t>[Threaded comment]
Your version of Excel allows you to read this threaded comment; however, any edits to it will get removed if the file is opened in a newer version of Excel. Learn more: https://go.microsoft.com/fwlink/?linkid=870924
Comment:
    Replace the lights at City Hall</t>
      </text>
    </comment>
    <comment ref="B726" authorId="304" shapeId="0" xr:uid="{E64DFC45-7D0C-45FA-B664-BFB4F71EA040}">
      <text>
        <t>[Threaded comment]
Your version of Excel allows you to read this threaded comment; however, any edits to it will get removed if the file is opened in a newer version of Excel. Learn more: https://go.microsoft.com/fwlink/?linkid=870924
Comment:
    Underground overhead Power Lines at the SBH Snow Lot</t>
      </text>
    </comment>
    <comment ref="B727" authorId="305" shapeId="0" xr:uid="{4A688B13-85F6-4508-9B62-7A4D6052478F}">
      <text>
        <t>[Threaded comment]
Your version of Excel allows you to read this threaded comment; however, any edits to it will get removed if the file is opened in a newer version of Excel. Learn more: https://go.microsoft.com/fwlink/?linkid=870924
Comment:
    Allows for overheight loads to be moved up the Richardson without the Power Company coming to lower the lines and interrupt service.  Provides additional staging for trucks waiting to pick up frieght.</t>
      </text>
    </comment>
    <comment ref="B728" authorId="306" shapeId="0" xr:uid="{0B88B00E-EA61-42F0-901A-504030D68144}">
      <text>
        <t>[Threaded comment]
Your version of Excel allows you to read this threaded comment; however, any edits to it will get removed if the file is opened in a newer version of Excel. Learn more: https://go.microsoft.com/fwlink/?linkid=870924
Comment:
    Evaluate condition of existing water main valves and replace nonfunctioning valves</t>
      </text>
    </comment>
    <comment ref="B729" authorId="307" shapeId="0" xr:uid="{5AE446E4-BC51-4999-833C-7B1CA711259A}">
      <text>
        <t>[Threaded comment]
Your version of Excel allows you to read this threaded comment; however, any edits to it will get removed if the file is opened in a newer version of Excel. Learn more: https://go.microsoft.com/fwlink/?linkid=870924
Comment:
    Covered area for trash trucks</t>
      </text>
    </comment>
    <comment ref="B730" authorId="308" shapeId="0" xr:uid="{691BC8A7-12D0-4907-907D-C34012E77D5A}">
      <text>
        <t>[Threaded comment]
Your version of Excel allows you to read this threaded comment; however, any edits to it will get removed if the file is opened in a newer version of Excel. Learn more: https://go.microsoft.com/fwlink/?linkid=870924
Comment:
    Install pitched roofs to eliminate snow loading and frequent shoveling</t>
      </text>
    </comment>
    <comment ref="B731" authorId="309" shapeId="0" xr:uid="{A54FA6BD-8272-4F03-9BDA-27287B2F5F66}">
      <text>
        <t>[Threaded comment]
Your version of Excel allows you to read this threaded comment; however, any edits to it will get removed if the file is opened in a newer version of Excel. Learn more: https://go.microsoft.com/fwlink/?linkid=870924
Comment:
    Transfer site for Baler location</t>
      </text>
    </comment>
    <comment ref="B732" authorId="310" shapeId="0" xr:uid="{C7C30328-F498-4A53-8CC2-B28A051DDADB}">
      <text>
        <t>[Threaded comment]
Your version of Excel allows you to read this threaded comment; however, any edits to it will get removed if the file is opened in a newer version of Excel. Learn more: https://go.microsoft.com/fwlink/?linkid=870924
Comment:
    Replace roof due to leaks</t>
      </text>
    </comment>
    <comment ref="B733" authorId="311" shapeId="0" xr:uid="{F37946B5-C458-45BE-A2F3-3FAFD47B918F}">
      <text>
        <t>[Threaded comment]
Your version of Excel allows you to read this threaded comment; however, any edits to it will get removed if the file is opened in a newer version of Excel. Learn more: https://go.microsoft.com/fwlink/?linkid=870924
Comment:
    Replace Ski Hill Bull wheel and cable/facility building repairs</t>
      </text>
    </comment>
    <comment ref="B734" authorId="312" shapeId="0" xr:uid="{B47897CC-C81C-4691-AB1F-FF9569FD92C9}">
      <text>
        <t>[Threaded comment]
Your version of Excel allows you to read this threaded comment; however, any edits to it will get removed if the file is opened in a newer version of Excel. Learn more: https://go.microsoft.com/fwlink/?linkid=870924
Comment:
    Install water system in Corbin Creek subdivision, link to existing system in Robe River subdiv.</t>
      </text>
    </comment>
    <comment ref="B735" authorId="313" shapeId="0" xr:uid="{53458F6B-FB8F-43E9-A1D3-EA75B1DD1803}">
      <text>
        <t>[Threaded comment]
Your version of Excel allows you to read this threaded comment; however, any edits to it will get removed if the file is opened in a newer version of Excel. Learn more: https://go.microsoft.com/fwlink/?linkid=870924
Comment:
    Need to add add'l service to HHES</t>
      </text>
    </comment>
    <comment ref="B737" authorId="314" shapeId="0" xr:uid="{2C7D5359-8861-4ACD-A75F-CB59514AE1AD}">
      <text>
        <t>[Threaded comment]
Your version of Excel allows you to read this threaded comment; however, any edits to it will get removed if the file is opened in a newer version of Excel. Learn more: https://go.microsoft.com/fwlink/?linkid=870924
Comment:
    Replace damaged Tarkett Flooring</t>
      </text>
    </comment>
    <comment ref="B738" authorId="315" shapeId="0" xr:uid="{03E2BEDB-E39D-4AC1-AB09-6CF4A0E27E43}">
      <text>
        <t>[Threaded comment]
Your version of Excel allows you to read this threaded comment; however, any edits to it will get removed if the file is opened in a newer version of Excel. Learn more: https://go.microsoft.com/fwlink/?linkid=870924
Comment:
    Expand water and sewer systems to include a loop from Atigun to Airport Rd, via Rudolph St.</t>
      </text>
    </comment>
    <comment ref="B739" authorId="316" shapeId="0" xr:uid="{24206175-319F-4CC4-AB40-9D0C0BD36F57}">
      <text>
        <t>[Threaded comment]
Your version of Excel allows you to read this threaded comment; however, any edits to it will get removed if the file is opened in a newer version of Excel. Learn more: https://go.microsoft.com/fwlink/?linkid=870924
Comment:
    Construct an enclosed upland vessel storage and launch facility.</t>
      </text>
    </comment>
    <comment ref="B740" authorId="317" shapeId="0" xr:uid="{D154FAFE-56B2-4631-93AE-CA6722542E5B}">
      <text>
        <t>[Threaded comment]
Your version of Excel allows you to read this threaded comment; however, any edits to it will get removed if the file is opened in a newer version of Excel. Learn more: https://go.microsoft.com/fwlink/?linkid=870924
Comment:
    Replace Fire door and create a Bay window and new counter</t>
      </text>
    </comment>
    <comment ref="B741" authorId="318" shapeId="0" xr:uid="{2EFE2D09-31BD-466D-9389-B42C5DC31AB5}">
      <text>
        <t>[Threaded comment]
Your version of Excel allows you to read this threaded comment; however, any edits to it will get removed if the file is opened in a newer version of Excel. Learn more: https://go.microsoft.com/fwlink/?linkid=870924
Comment:
    Prox Locks for exterior doors</t>
      </text>
    </comment>
    <comment ref="B742" authorId="319" shapeId="0" xr:uid="{D3184546-6666-4E6E-A87D-715F9B09A789}">
      <text>
        <t>[Threaded comment]
Your version of Excel allows you to read this threaded comment; however, any edits to it will get removed if the file is opened in a newer version of Excel. Learn more: https://go.microsoft.com/fwlink/?linkid=870924
Comment:
    Install tanks and Pumps for New Boat Harbor Fuel Delivery.</t>
      </text>
    </comment>
    <comment ref="B743" authorId="320" shapeId="0" xr:uid="{632DC589-B1E0-4D44-822E-D0FACA38A144}">
      <text>
        <t>[Threaded comment]
Your version of Excel allows you to read this threaded comment; however, any edits to it will get removed if the file is opened in a newer version of Excel. Learn more: https://go.microsoft.com/fwlink/?linkid=870924
Comment:
    LED Parking Lot Lights</t>
      </text>
    </comment>
    <comment ref="B744" authorId="321" shapeId="0" xr:uid="{201F214D-4BA4-4BA7-B905-B4C91DA9AFDA}">
      <text>
        <t>[Threaded comment]
Your version of Excel allows you to read this threaded comment; however, any edits to it will get removed if the file is opened in a newer version of Excel. Learn more: https://go.microsoft.com/fwlink/?linkid=870924
Comment:
    Replace Bleachers</t>
      </text>
    </comment>
    <comment ref="B745" authorId="322" shapeId="0" xr:uid="{9DAFD8BB-B926-4C01-A5AD-84D817264CC1}">
      <text>
        <t>[Threaded comment]
Your version of Excel allows you to read this threaded comment; however, any edits to it will get removed if the file is opened in a newer version of Excel. Learn more: https://go.microsoft.com/fwlink/?linkid=870924
Comment:
    Switch elementary and high school kitchen appliances from electric to LP</t>
      </text>
    </comment>
    <comment ref="B746" authorId="323" shapeId="0" xr:uid="{701D9AD3-CFDC-418A-A547-AC3D93205C62}">
      <text>
        <t>[Threaded comment]
Your version of Excel allows you to read this threaded comment; however, any edits to it will get removed if the file is opened in a newer version of Excel. Learn more: https://go.microsoft.com/fwlink/?linkid=870924
Comment:
    Addition of gymnasium/ walking track / extended kitchen with more than one work station (stove, sink, fridge)/ class space</t>
      </text>
    </comment>
    <comment ref="B748" authorId="324" shapeId="0" xr:uid="{D063E308-B859-4AF4-864A-0F6887BFE27D}">
      <text>
        <t>[Threaded comment]
Your version of Excel allows you to read this threaded comment; however, any edits to it will get removed if the file is opened in a newer version of Excel. Learn more: https://go.microsoft.com/fwlink/?linkid=870924
Comment:
    track the number of people entering our parks and trails</t>
      </text>
    </comment>
    <comment ref="B749" authorId="325" shapeId="0" xr:uid="{98C29CA4-313C-4157-85C1-8DFC5EEBE4D2}">
      <text>
        <t>[Threaded comment]
Your version of Excel allows you to read this threaded comment; however, any edits to it will get removed if the file is opened in a newer version of Excel. Learn more: https://go.microsoft.com/fwlink/?linkid=870924
Comment:
    Create upland space and waterfront facilities on the Sea Otter Property</t>
      </text>
    </comment>
    <comment ref="B750" authorId="326" shapeId="0" xr:uid="{1D3B2B50-BFB6-421B-AC7C-F24F76AEE3D9}">
      <text>
        <t>[Threaded comment]
Your version of Excel allows you to read this threaded comment; however, any edits to it will get removed if the file is opened in a newer version of Excel. Learn more: https://go.microsoft.com/fwlink/?linkid=870924
Comment:
    Current equipment shed too narrow, much of the large equipment exposed to the weather</t>
      </text>
    </comment>
    <comment ref="B751" authorId="327" shapeId="0" xr:uid="{E2610949-83B6-4670-9FD1-5811671EEDA1}">
      <text>
        <t>[Threaded comment]
Your version of Excel allows you to read this threaded comment; however, any edits to it will get removed if the file is opened in a newer version of Excel. Learn more: https://go.microsoft.com/fwlink/?linkid=870924
Comment:
    Back to the back-up generator</t>
      </text>
    </comment>
    <comment ref="B752" authorId="328" shapeId="0" xr:uid="{3AA260ED-AC88-4EC4-BB31-4D5D5BA20CBB}">
      <text>
        <t>[Threaded comment]
Your version of Excel allows you to read this threaded comment; however, any edits to it will get removed if the file is opened in a newer version of Excel. Learn more: https://go.microsoft.com/fwlink/?linkid=870924
Comment:
    covered/indoor playground located on Rec Center grounds</t>
      </text>
    </comment>
    <comment ref="B753" authorId="329" shapeId="0" xr:uid="{27824556-8AEF-41B8-A711-A9698DB8624E}">
      <text>
        <t>[Threaded comment]
Your version of Excel allows you to read this threaded comment; however, any edits to it will get removed if the file is opened in a newer version of Excel. Learn more: https://go.microsoft.com/fwlink/?linkid=870924
Comment:
    We are a emergency shelter for HH, would be nice to be able to cook</t>
      </text>
    </comment>
    <comment ref="B754" authorId="330" shapeId="0" xr:uid="{F462A426-C118-4ABD-9493-556F375D9A30}">
      <text>
        <t>[Threaded comment]
Your version of Excel allows you to read this threaded comment; however, any edits to it will get removed if the file is opened in a newer version of Excel. Learn more: https://go.microsoft.com/fwlink/?linkid=870924
Comment:
    Add a wing to the facility for daycare center</t>
      </text>
    </comment>
    <comment ref="B755" authorId="331" shapeId="0" xr:uid="{B7B5E25C-AC67-4B7C-8E08-8E60B11C136C}">
      <text>
        <t>[Threaded comment]
Your version of Excel allows you to read this threaded comment; however, any edits to it will get removed if the file is opened in a newer version of Excel. Learn more: https://go.microsoft.com/fwlink/?linkid=870924
Comment:
    Remodel / Update Dispatch</t>
      </text>
    </comment>
    <comment ref="B757" authorId="332" shapeId="0" xr:uid="{8A007FEF-DA01-479B-BA76-74210A3AEA16}">
      <text>
        <t>[Threaded comment]
Your version of Excel allows you to read this threaded comment; however, any edits to it will get removed if the file is opened in a newer version of Excel. Learn more: https://go.microsoft.com/fwlink/?linkid=870924
Comment:
    Bleachers for football field</t>
      </text>
    </comment>
    <comment ref="B758" authorId="333" shapeId="0" xr:uid="{38928FE3-317F-449D-861A-88D047E46E48}">
      <text>
        <t>[Threaded comment]
Your version of Excel allows you to read this threaded comment; however, any edits to it will get removed if the file is opened in a newer version of Excel. Learn more: https://go.microsoft.com/fwlink/?linkid=870924
Comment:
    replace electric appliances with propane.</t>
      </text>
    </comment>
    <comment ref="B759" authorId="334" shapeId="0" xr:uid="{B2BF1BF8-2BDB-45E8-85A4-4526C7670166}">
      <text>
        <t>[Threaded comment]
Your version of Excel allows you to read this threaded comment; however, any edits to it will get removed if the file is opened in a newer version of Excel. Learn more: https://go.microsoft.com/fwlink/?linkid=870924
Comment:
    replace outdated equipment/tables</t>
      </text>
    </comment>
    <comment ref="B760" authorId="335" shapeId="0" xr:uid="{A4A05287-21C4-4A7F-AC5D-F85FECD8921E}">
      <text>
        <t>[Threaded comment]
Your version of Excel allows you to read this threaded comment; however, any edits to it will get removed if the file is opened in a newer version of Excel. Learn more: https://go.microsoft.com/fwlink/?linkid=870924
Comment:
    Adventours, fun, unique opportunity for the community and visitors</t>
      </text>
    </comment>
    <comment ref="B761" authorId="336" shapeId="0" xr:uid="{203F3840-6349-4FBF-B1F7-7B3FDF03C730}">
      <text>
        <t>[Threaded comment]
Your version of Excel allows you to read this threaded comment; however, any edits to it will get removed if the file is opened in a newer version of Excel. Learn more: https://go.microsoft.com/fwlink/?linkid=870924
Comment:
    Building for maintenance equipment</t>
      </text>
    </comment>
    <comment ref="B762" authorId="337" shapeId="0" xr:uid="{CA410709-23BD-4F52-928F-5657266C15BD}">
      <text>
        <t>[Threaded comment]
Your version of Excel allows you to read this threaded comment; however, any edits to it will get removed if the file is opened in a newer version of Excel. Learn more: https://go.microsoft.com/fwlink/?linkid=870924
Comment:
    Covered entryway to weight room</t>
      </text>
    </comment>
    <comment ref="B763" authorId="338" shapeId="0" xr:uid="{E8EE6A68-0182-4A9D-9176-65144860D092}">
      <text>
        <t>[Threaded comment]
Your version of Excel allows you to read this threaded comment; however, any edits to it will get removed if the file is opened in a newer version of Excel. Learn more: https://go.microsoft.com/fwlink/?linkid=870924
Comment:
    Siding has been damaged over the years</t>
      </text>
    </comment>
    <comment ref="B764" authorId="339" shapeId="0" xr:uid="{F886E4B7-EC5D-4F01-8EA3-26EC768A5BD2}">
      <text>
        <t>[Threaded comment]
Your version of Excel allows you to read this threaded comment; however, any edits to it will get removed if the file is opened in a newer version of Excel. Learn more: https://go.microsoft.com/fwlink/?linkid=870924
Comment:
    VHS needs permanent concession that meets code/standards</t>
      </text>
    </comment>
    <comment ref="B765" authorId="340" shapeId="0" xr:uid="{40F9E5E6-2282-4D59-8B2D-5749B65B647C}">
      <text>
        <t>[Threaded comment]
Your version of Excel allows you to read this threaded comment; however, any edits to it will get removed if the file is opened in a newer version of Excel. Learn more: https://go.microsoft.com/fwlink/?linkid=870924
Comment:
    Extend N. Sawmill Dr. north approx. 1200' to connect to Atigun St. Would need to pave all of Sawmill Dr. as well.</t>
      </text>
    </comment>
    <comment ref="B768" authorId="341" shapeId="0" xr:uid="{83FC8879-387F-47D6-BA1A-E0B510F88410}">
      <text>
        <t>[Threaded comment]
Your version of Excel allows you to read this threaded comment; however, any edits to it will get removed if the file is opened in a newer version of Excel. Learn more: https://go.microsoft.com/fwlink/?linkid=870924
Comment:
    Safe storage of District vehicles</t>
      </text>
    </comment>
    <comment ref="B769" authorId="342" shapeId="0" xr:uid="{3E121427-5645-42F2-8DE9-1E35536FDBF2}">
      <text>
        <t>[Threaded comment]
Your version of Excel allows you to read this threaded comment; however, any edits to it will get removed if the file is opened in a newer version of Excel. Learn more: https://go.microsoft.com/fwlink/?linkid=870924
Comment:
    Behaviorial Health expansion per the master plan</t>
      </text>
    </comment>
    <comment ref="B770" authorId="343" shapeId="0" xr:uid="{DCD3A4DE-6DAA-41D9-B4AC-D0C8DF3F24F1}">
      <text>
        <t>[Threaded comment]
Your version of Excel allows you to read this threaded comment; however, any edits to it will get removed if the file is opened in a newer version of Excel. Learn more: https://go.microsoft.com/fwlink/?linkid=870924
Comment:
    Running out of spaces.</t>
      </text>
    </comment>
    <comment ref="B771" authorId="344" shapeId="0" xr:uid="{5B791862-1E2D-4E7A-9265-51F61196C4B6}">
      <text>
        <t>[Threaded comment]
Your version of Excel allows you to read this threaded comment; however, any edits to it will get removed if the file is opened in a newer version of Excel. Learn more: https://go.microsoft.com/fwlink/?linkid=870924
Comment:
    Build new Police Station and Jail attached to the newly constructed Fire Station</t>
      </text>
    </comment>
    <comment ref="B772" authorId="345" shapeId="0" xr:uid="{68824A0B-A73A-42B1-9B4B-0B69F48EC99F}">
      <text>
        <t>[Threaded comment]
Your version of Excel allows you to read this threaded comment; however, any edits to it will get removed if the file is opened in a newer version of Excel. Learn more: https://go.microsoft.com/fwlink/?linkid=870924
Comment:
    Create infrastructure to remove vessels from the water and laydown yard space for storage,maintenance and repair.</t>
      </text>
    </comment>
    <comment ref="B773" authorId="346" shapeId="0" xr:uid="{CB8C3F7D-D50C-4A96-AB45-9F3927AF02C8}">
      <text>
        <t>[Threaded comment]
Your version of Excel allows you to read this threaded comment; however, any edits to it will get removed if the file is opened in a newer version of Excel. Learn more: https://go.microsoft.com/fwlink/?linkid=870924
Comment:
    provide a destination corporate and youth teambuilding opporunity</t>
      </text>
    </comment>
    <comment ref="B774" authorId="347" shapeId="0" xr:uid="{B765B909-709D-4C8E-B485-5FF2FDE83904}">
      <text>
        <t>[Threaded comment]
Your version of Excel allows you to read this threaded comment; however, any edits to it will get removed if the file is opened in a newer version of Excel. Learn more: https://go.microsoft.com/fwlink/?linkid=870924
Comment:
    Provide ADA access to 2nd floor of Library</t>
      </text>
    </comment>
    <comment ref="B775" authorId="348" shapeId="0" xr:uid="{C7B5BDEF-F5F4-467D-BF6B-14FC10A0F81C}">
      <text>
        <t>[Threaded comment]
Your version of Excel allows you to read this threaded comment; however, any edits to it will get removed if the file is opened in a newer version of Excel. Learn more: https://go.microsoft.com/fwlink/?linkid=870924
Comment:
    Additional kitchen for LTC meals</t>
      </text>
    </comment>
  </commentList>
</comments>
</file>

<file path=xl/sharedStrings.xml><?xml version="1.0" encoding="utf-8"?>
<sst xmlns="http://schemas.openxmlformats.org/spreadsheetml/2006/main" count="2995" uniqueCount="1097">
  <si>
    <t>4-Plex Roof Replacement</t>
  </si>
  <si>
    <t>Restroom Unalaska Marine Center</t>
  </si>
  <si>
    <t>Port Rescue Boat Replacemen</t>
  </si>
  <si>
    <t>Rescue Vessel Engine Upgrade</t>
  </si>
  <si>
    <t>Emergency Mooring Buoy Maintenance</t>
  </si>
  <si>
    <t>UMC Cruise Ship Terminal Design</t>
  </si>
  <si>
    <t>Bobby Storrs A &amp; B Float Realignment &amp; Replacement</t>
  </si>
  <si>
    <t>LCD and UMC Dredging</t>
  </si>
  <si>
    <t>Entrance Channel Dredging</t>
  </si>
  <si>
    <t>Composting</t>
  </si>
  <si>
    <t>Oil Separator and Lift Station Replacement</t>
  </si>
  <si>
    <t>Solid Waste Scale Upgrade</t>
  </si>
  <si>
    <t>Re-Insulation of Baler Building</t>
  </si>
  <si>
    <t>Pyramid Water Storage Tank</t>
  </si>
  <si>
    <t xml:space="preserve">CT Tank Interior Maintenance &amp; Painting </t>
  </si>
  <si>
    <t xml:space="preserve">Pyramid Water Treatment Plant Micro Turbines </t>
  </si>
  <si>
    <t>General Hill Booster Pump</t>
  </si>
  <si>
    <t>Automatic Meter Read System|</t>
  </si>
  <si>
    <t>34.5 kV Submarine Cable Replacement</t>
  </si>
  <si>
    <t>Powerhouse Cooling Water Inlet Cleaning and Extension</t>
  </si>
  <si>
    <t xml:space="preserve">Flywheel Energy Storage System </t>
  </si>
  <si>
    <t>Generator Sets Rebuild</t>
  </si>
  <si>
    <t>Henry Swanson House Improvements</t>
  </si>
  <si>
    <t>DPS BUILDING ASSESSMENT</t>
  </si>
  <si>
    <t>Tsunami Sirens Upgrade</t>
  </si>
  <si>
    <t xml:space="preserve">Radio System Upgrade </t>
  </si>
  <si>
    <t>Aerial Ladder Replacement</t>
  </si>
  <si>
    <t>SCBA Replacement</t>
  </si>
  <si>
    <t>Training Center</t>
  </si>
  <si>
    <t>ALS Manikin</t>
  </si>
  <si>
    <t>Unalaska Public Library Improvements</t>
  </si>
  <si>
    <t>Unalaska City School Playground Renovation</t>
  </si>
  <si>
    <t>Multipurpose Facility|</t>
  </si>
  <si>
    <t>Sitka Spruce Park Improvements|</t>
  </si>
  <si>
    <t>Gymnasium Floor</t>
  </si>
  <si>
    <t>Aquatics Center Mezzanine and Office Space Expansion</t>
  </si>
  <si>
    <t>Equipment Storage Building</t>
  </si>
  <si>
    <t>City Wide Drainage</t>
  </si>
  <si>
    <t>Causeway Culvert Replacement</t>
  </si>
  <si>
    <t>Captains Bay Rd &amp; Utility Improvements</t>
  </si>
  <si>
    <t>Burma Road Chapel Upgrades</t>
  </si>
  <si>
    <t>Burial Equipment</t>
  </si>
  <si>
    <t>Village Public Safety Officer Facilities</t>
  </si>
  <si>
    <t>Heavy Equipment</t>
  </si>
  <si>
    <t>Kotzebue Emergency Preparedness Building</t>
  </si>
  <si>
    <t>Fire Protection Equipment</t>
  </si>
  <si>
    <t>Heated Emergency Preparedness Buildings</t>
  </si>
  <si>
    <t>Northwest Arctic Borough</t>
  </si>
  <si>
    <t>Pt Higgins Pitched Roof Replacement</t>
  </si>
  <si>
    <t>PT Higgins Mechanicals</t>
  </si>
  <si>
    <t xml:space="preserve">Kayhi Security Cameras and Other Upgrades </t>
  </si>
  <si>
    <t>Houghtaling Revilla Parking Lot</t>
  </si>
  <si>
    <t>Sidewalk Replacement Admin Entry - KayHi</t>
  </si>
  <si>
    <t>Houghtaling Roof Replacement</t>
  </si>
  <si>
    <t>South Point Higgins Beach Outhouse</t>
  </si>
  <si>
    <t>Weiss Field Accessibility Upgrades</t>
  </si>
  <si>
    <t>Houghtailing Field Improvements</t>
  </si>
  <si>
    <t>Dudley Field Tennis Court - Phase II</t>
  </si>
  <si>
    <t>Norman Walker Field ADA Upgrades (Little League)</t>
  </si>
  <si>
    <t>Dudley Field South Restroom and Field Storage</t>
  </si>
  <si>
    <t>Lund Street Playground Upgrades</t>
  </si>
  <si>
    <t>Vehicle Replacements</t>
  </si>
  <si>
    <t>PW Maintenance Facility</t>
  </si>
  <si>
    <t>Engineering for Second Floor Expansion for Station 8</t>
  </si>
  <si>
    <t>Replace Portable Radio Fleet</t>
  </si>
  <si>
    <t>Maintenance and Storage Facility at Station 6</t>
  </si>
  <si>
    <t>Replace Vehicles</t>
  </si>
  <si>
    <t>Repay Land Trust Loan (after FAA approval of PFC#2 application)</t>
  </si>
  <si>
    <t>Terminal Study</t>
  </si>
  <si>
    <t>Terminal Renovations and Roof Replacement</t>
  </si>
  <si>
    <t>Replace Finishes for Track and Gym Walls</t>
  </si>
  <si>
    <t>AC Unit for Cardio Room</t>
  </si>
  <si>
    <t>Foundation Drains, Fuel Tank</t>
  </si>
  <si>
    <t>Replace Pool Filtration System with New Type</t>
  </si>
  <si>
    <t>Records Storage Facility</t>
  </si>
  <si>
    <t>Commission Meetings</t>
  </si>
  <si>
    <t xml:space="preserve">Closed Captioning for Assembly and Planning </t>
  </si>
  <si>
    <t>Website Redesign</t>
  </si>
  <si>
    <t>Replace Animal Control Vehicle and Transport Unit</t>
  </si>
  <si>
    <t>Computer Assisted Mass Appraisal System</t>
  </si>
  <si>
    <t xml:space="preserve">Meeting Management Software Integration (Clerks Office) </t>
  </si>
  <si>
    <t>Vactor Waste Intake Relocation</t>
  </si>
  <si>
    <t xml:space="preserve"> </t>
  </si>
  <si>
    <t>Bus Shelters and Bus Pull Outs</t>
  </si>
  <si>
    <t>Transit Branding</t>
  </si>
  <si>
    <t>Equipment and Dispatch Software</t>
  </si>
  <si>
    <t>Four Bus and Two Paratransit Vehicle Replacements</t>
  </si>
  <si>
    <t>Transit Center Renovations</t>
  </si>
  <si>
    <t>Replace Dump Truck PA-05 (50% share)</t>
  </si>
  <si>
    <t>Water Treatment Plant Expand/Replace, Design</t>
  </si>
  <si>
    <t>Ravenwood Water Tank Construction</t>
  </si>
  <si>
    <t>STSA-Water Treatment System</t>
  </si>
  <si>
    <t>STSA - Tanker 5 Replacement</t>
  </si>
  <si>
    <t>Ketchikan Gateway Borough</t>
  </si>
  <si>
    <t xml:space="preserve">Replace Anderson School Oil Fired Boilers </t>
  </si>
  <si>
    <t>Municipal Building Construction</t>
  </si>
  <si>
    <t xml:space="preserve">Electrical Code Compliance Project, all schools </t>
  </si>
  <si>
    <t>Tri-Valley High School Septic Leach field Replacement</t>
  </si>
  <si>
    <t>Municipal Building Full Design</t>
  </si>
  <si>
    <t xml:space="preserve">District Wide Generator and  Switch Gear replacement </t>
  </si>
  <si>
    <t>Municipal Building site assessment</t>
  </si>
  <si>
    <t xml:space="preserve">Anderson School Roof Replacement </t>
  </si>
  <si>
    <t xml:space="preserve">Cantwell School Roof Replacement </t>
  </si>
  <si>
    <t>Road construction to Wide Bay</t>
  </si>
  <si>
    <t>Airport Lighting</t>
  </si>
  <si>
    <t>Removal of “Winray”</t>
  </si>
  <si>
    <t>Upgrading Dock Energy System</t>
  </si>
  <si>
    <t>General Power Grid</t>
  </si>
  <si>
    <t>Bulk Fuel Tank Farm</t>
  </si>
  <si>
    <t>Lengthen Airport Runway</t>
  </si>
  <si>
    <t>Barge Landing Improvements</t>
  </si>
  <si>
    <t>Safe Drinking Water</t>
  </si>
  <si>
    <t>Dust Control</t>
  </si>
  <si>
    <t>Safe Boat Harbor</t>
  </si>
  <si>
    <t>HUB Center for Airlines</t>
  </si>
  <si>
    <t>Power Generation</t>
  </si>
  <si>
    <t>Transmission for Loader (Emergency)</t>
  </si>
  <si>
    <t>Marina</t>
  </si>
  <si>
    <t>Waste Management</t>
  </si>
  <si>
    <t>Public Airport</t>
  </si>
  <si>
    <t>Building Improvements</t>
  </si>
  <si>
    <t>Solid Waste Ashfill/ Incinerator</t>
  </si>
  <si>
    <t>Road Trail Improvements</t>
  </si>
  <si>
    <t>Ugashik River Road</t>
  </si>
  <si>
    <t>Equipment Building</t>
  </si>
  <si>
    <t>Processing Plant</t>
  </si>
  <si>
    <t>Solid Waste Truck / Sanitation</t>
  </si>
  <si>
    <t>Sustainable Energy</t>
  </si>
  <si>
    <t>Fire Haul</t>
  </si>
  <si>
    <t>Airport Extension</t>
  </si>
  <si>
    <t>Boat Ramp</t>
  </si>
  <si>
    <t>Airport Improvements</t>
  </si>
  <si>
    <t>Airport Shelter</t>
  </si>
  <si>
    <t>Landfill Road and Bridge</t>
  </si>
  <si>
    <t>Dena’ina School Reuse?</t>
  </si>
  <si>
    <t>Hydro Project</t>
  </si>
  <si>
    <t>Dock/ Boat Ramp</t>
  </si>
  <si>
    <t>Support for INNEC Power Line</t>
  </si>
  <si>
    <t>Newhalen Dock</t>
  </si>
  <si>
    <t>Community Green House</t>
  </si>
  <si>
    <t>Road Extension Completion</t>
  </si>
  <si>
    <t>Subsistence Harvest Building</t>
  </si>
  <si>
    <t>Land Planning / Housing</t>
  </si>
  <si>
    <t>Recycle Center</t>
  </si>
  <si>
    <t>Water &amp; Sewer Improvements</t>
  </si>
  <si>
    <t>City Office/ Inn Renovations</t>
  </si>
  <si>
    <t>Community Playground</t>
  </si>
  <si>
    <t>Erosion</t>
  </si>
  <si>
    <t>Heat Waste Upgrade for Community Hall</t>
  </si>
  <si>
    <t>Bulkhead Dock</t>
  </si>
  <si>
    <t>Heavy Equipment Purchase: Front Loader</t>
  </si>
  <si>
    <t>Extend Airfield</t>
  </si>
  <si>
    <t>Boat Launch/ Storage (50% complete)</t>
  </si>
  <si>
    <t>Roads Upgrade</t>
  </si>
  <si>
    <t>Garden or Small Floating Dock</t>
  </si>
  <si>
    <t>Electrical Upgrades</t>
  </si>
  <si>
    <t>Playground</t>
  </si>
  <si>
    <t>Water &amp; Sewer Upgrades</t>
  </si>
  <si>
    <t>VPSO Housing/ Multi-Purpose Building</t>
  </si>
  <si>
    <t>Dock – Port of Iliamna</t>
  </si>
  <si>
    <t>Skid-steer for the Landfill &amp; Snow Removal</t>
  </si>
  <si>
    <t>Runway Extension</t>
  </si>
  <si>
    <t>Duplex Housing</t>
  </si>
  <si>
    <t>Water Line Extension</t>
  </si>
  <si>
    <t>Landfill Incinerator</t>
  </si>
  <si>
    <t>Multi-Purpose Building</t>
  </si>
  <si>
    <t>Clinic Energy and Water Upgrade</t>
  </si>
  <si>
    <t>Kaskanak Road: The Cook Inlet to Bristol Bay</t>
  </si>
  <si>
    <t>Washeteria Upgrade and Heat Recovery Loop Upgrade</t>
  </si>
  <si>
    <t>Float Plane Access Road</t>
  </si>
  <si>
    <t>5,000 Gallon Fuel Tanker</t>
  </si>
  <si>
    <t>Park and Walking Trail</t>
  </si>
  <si>
    <t>New Fuel Truck</t>
  </si>
  <si>
    <t>Airport Building Addition</t>
  </si>
  <si>
    <t>Tank Farm Repair</t>
  </si>
  <si>
    <t>Repair Water Plant Building</t>
  </si>
  <si>
    <t>Airport Lighting and Improvements</t>
  </si>
  <si>
    <t>City of Egegik</t>
  </si>
  <si>
    <t>Alternative Energy</t>
  </si>
  <si>
    <t>Available Land/ HUD Housing</t>
  </si>
  <si>
    <t>Intertie Road/ Airport</t>
  </si>
  <si>
    <t>Fuel Truck</t>
  </si>
  <si>
    <t>Clinic/Garage/Hangar/Apartment</t>
  </si>
  <si>
    <t>Emergency Shelter</t>
  </si>
  <si>
    <t>Road to Landfill</t>
  </si>
  <si>
    <t>New Water System</t>
  </si>
  <si>
    <t>Harbor Expansion</t>
  </si>
  <si>
    <t>Training for Heavy Equipment</t>
  </si>
  <si>
    <t>Fuel Lines/Lighting/Water Lines to City Dock</t>
  </si>
  <si>
    <t>New Heavy Equipment</t>
  </si>
  <si>
    <t>Tsunami Shelter</t>
  </si>
  <si>
    <t>Cultural Center/Community Building</t>
  </si>
  <si>
    <t>Hydro-Dam</t>
  </si>
  <si>
    <t>Runway Lighting</t>
  </si>
  <si>
    <t>Water Transmission Line</t>
  </si>
  <si>
    <t>Sub-building Completion</t>
  </si>
  <si>
    <t>City of Chignik</t>
  </si>
  <si>
    <t>Port Alsworth Bridge Feasibility and Design</t>
  </si>
  <si>
    <t>Chignik Hydro-dam and Water System</t>
  </si>
  <si>
    <t>Biomass Energy Projects</t>
  </si>
  <si>
    <t>New Village Maps and Printer</t>
  </si>
  <si>
    <t>Energy Plan Update</t>
  </si>
  <si>
    <t>Mill Bay Beach Access and Recreation Upgrade</t>
  </si>
  <si>
    <t>Anton Larsen Dock, Launch Ramp, and Parking Improvements      </t>
  </si>
  <si>
    <t>Anton Larsen Bay Road Extension to Ice Free Water</t>
  </si>
  <si>
    <t>Kodiak Island Trail Improvements</t>
  </si>
  <si>
    <t>Service Area Road Improvements and Paving</t>
  </si>
  <si>
    <t>Safe Pathways to North Star Elementary School</t>
  </si>
  <si>
    <t>Drainage Improvements for Chiniak Highway and Sargent Creek Intersection</t>
  </si>
  <si>
    <t>East Elementary Traffic Flow Improvements</t>
  </si>
  <si>
    <t>Otmeloi Way Reconstruction</t>
  </si>
  <si>
    <t>M/V Tustumena Replacement Vessel Construction</t>
  </si>
  <si>
    <t>Peterson Elementary School Roof Replacement and Repairs - local funding $985,000  State Request  $2,297,467</t>
  </si>
  <si>
    <t>Sewer Commercial Composter</t>
  </si>
  <si>
    <t>School High School Roof (Sinking Fund)</t>
  </si>
  <si>
    <t>Public Works Road Improvements</t>
  </si>
  <si>
    <t>Public Works Equipment Sinking Fund (Heavy Equipment)</t>
  </si>
  <si>
    <t>Public Works LED Street Lights</t>
  </si>
  <si>
    <t>Port/Harbor Drive Down Work Float and Transfer Bridge</t>
  </si>
  <si>
    <t>Port/Harbor Secure Lutak Face Design</t>
  </si>
  <si>
    <t>Police Vehicle Sinking Fund</t>
  </si>
  <si>
    <t>Parks Emerson Field Backstop</t>
  </si>
  <si>
    <t>Museum Museum Heating and Humidity System Upgrade</t>
  </si>
  <si>
    <t>Fire HVFD Equipment Sinking Fund Fire Truck</t>
  </si>
  <si>
    <t>Chilkat Center Equipment Sinking Fund (CCA AHU)</t>
  </si>
  <si>
    <t>CDBG Match Community Development Block Grant Match</t>
  </si>
  <si>
    <t>Water Water Plant Septic</t>
  </si>
  <si>
    <t>Port/Harbor Floats for Expanded Basin</t>
  </si>
  <si>
    <t>Port/Harbor Harbor Plow Truck</t>
  </si>
  <si>
    <t>Police  Vehicle Sinking Fund</t>
  </si>
  <si>
    <t>Library Assembly Chambers (3 of 3)</t>
  </si>
  <si>
    <t>KVVFD Move Wall for Tanker</t>
  </si>
  <si>
    <t>Fire HVFD Type 6 Wildland Fire Response Vehicle</t>
  </si>
  <si>
    <t>Water Extend Water Main Small Tracts</t>
  </si>
  <si>
    <t>Water Water Plant Boiler</t>
  </si>
  <si>
    <t>Sewer/Water Water and Sewer Line Repairs/Upgrades</t>
  </si>
  <si>
    <t>Sewer Electrical Shop Walls</t>
  </si>
  <si>
    <t>School Soccer Field Lift</t>
  </si>
  <si>
    <t>Port/Harbor New Harbor Floats - Small Boat Harbor</t>
  </si>
  <si>
    <t>Port/Harbor PC Dock Improvements - Lightering Float</t>
  </si>
  <si>
    <t>Museum Exterior Paint</t>
  </si>
  <si>
    <t>Library Assembly Chambers (2 of 3)</t>
  </si>
  <si>
    <t>Facilities Deferred Maintenance</t>
  </si>
  <si>
    <t>Water Plant Bathroom and Septic Upgrades</t>
  </si>
  <si>
    <t>Water Water Line Extend FAA, Mt. Riley, Small Tracts</t>
  </si>
  <si>
    <t>Water Water Fill and Sewer Dump Station</t>
  </si>
  <si>
    <t>Water Young Road Water Main Relocation</t>
  </si>
  <si>
    <t>Sewer Sludge Press</t>
  </si>
  <si>
    <t>Sewer Highland Estates Sewer Extension</t>
  </si>
  <si>
    <t>Port/Harbor Lutak Dock Secure Face</t>
  </si>
  <si>
    <t>Port/Harbor Truck</t>
  </si>
  <si>
    <t>Museum Elevator</t>
  </si>
  <si>
    <t>Library Assembly Chambers (1 of 3)</t>
  </si>
  <si>
    <t xml:space="preserve">Chilkat Center ADA Bathrooms-Chilkat Center Lobby </t>
  </si>
  <si>
    <t>Water Mud Bay AC Pipe Replacement</t>
  </si>
  <si>
    <t>Water Truck</t>
  </si>
  <si>
    <t>Water Townsite Fire Hydrants</t>
  </si>
  <si>
    <t>Public Safety Bldg Security Camera Upgrades (2 of 2)</t>
  </si>
  <si>
    <t>Public Safety Bldg PSB Fuel Tank Removal and Replacement</t>
  </si>
  <si>
    <t>Port/Harbor Portage Cove Floats</t>
  </si>
  <si>
    <t>Port/Harbor Design New Lightering Float</t>
  </si>
  <si>
    <t>Parks LWCF Grant Matching Funds</t>
  </si>
  <si>
    <t>Water Front Street AC Pipe Replacement</t>
  </si>
  <si>
    <t>Water Piedad Water Source Increased Capacity</t>
  </si>
  <si>
    <t>Sewer/Water Truck</t>
  </si>
  <si>
    <t>Sewer Sewer Repairs/Upgrades</t>
  </si>
  <si>
    <t>Sewer Roof on Electrical Shop</t>
  </si>
  <si>
    <t>Public Safety Bldg Public Safety Building Apparatus Doors</t>
  </si>
  <si>
    <t>Public Safety Bldg Electrical Panel Upgrade</t>
  </si>
  <si>
    <t>Public Safety Bldg Server Room Air Conditioner/Electrical</t>
  </si>
  <si>
    <t>Public Safety Bldg Exterior Paint</t>
  </si>
  <si>
    <t>Public Safety Bldg Security Camera Upgrades (1 of 2)</t>
  </si>
  <si>
    <t>Port/Harbor Diesel Fuel Tank Repairs</t>
  </si>
  <si>
    <t>Port/Harbor Sport Ramp</t>
  </si>
  <si>
    <t>Police Vehicle Sinking Fund (FY20 purchase of $50,000)</t>
  </si>
  <si>
    <t>Museum ADA Bathrooms-Museum</t>
  </si>
  <si>
    <t>IT Exchange/Windows Server Upgrade</t>
  </si>
  <si>
    <t>Fire HVFD Equipment Sinking Fund (HVFD SCBA 5 of 5)</t>
  </si>
  <si>
    <t xml:space="preserve">Lathrop Classroom Upgrades Phase I </t>
  </si>
  <si>
    <t xml:space="preserve">Crawford Classroom Upgrades Phase I </t>
  </si>
  <si>
    <t>Arctic Light Phase III Renovation</t>
  </si>
  <si>
    <t>Ladd Phase III Renovation</t>
  </si>
  <si>
    <t xml:space="preserve">North Pole Elementary Renovation Phase II </t>
  </si>
  <si>
    <t>Central Kitchen – Equipment replacement</t>
  </si>
  <si>
    <t>Site Improvements</t>
  </si>
  <si>
    <t xml:space="preserve">Administrative Center Site Improvements </t>
  </si>
  <si>
    <t xml:space="preserve">Anne Wien Classroom Upgrades Phase I </t>
  </si>
  <si>
    <t xml:space="preserve">Anderson Classroom Upgrades Phase I </t>
  </si>
  <si>
    <t xml:space="preserve">Hunter Renovation Phase II </t>
  </si>
  <si>
    <t>North Pole High Site Improvements</t>
  </si>
  <si>
    <t>Randy Smith Phase III Renovation</t>
  </si>
  <si>
    <t xml:space="preserve">University Park Phase III Renovation </t>
  </si>
  <si>
    <t>Joy Phase III Renovation</t>
  </si>
  <si>
    <t xml:space="preserve">West Valley Renovation Phase II </t>
  </si>
  <si>
    <t>District Technology Upgrades</t>
  </si>
  <si>
    <t xml:space="preserve">Midnight Sun Site Upgrades &amp; Safety Improvements </t>
  </si>
  <si>
    <t xml:space="preserve">Midnight Sun Classroom Upgrades Phase I </t>
  </si>
  <si>
    <t xml:space="preserve">Arctic Light Classroom Upgrades Phase I </t>
  </si>
  <si>
    <t>Howard Luk  Phase III Renovation</t>
  </si>
  <si>
    <t>Two Rivers Site Improvements</t>
  </si>
  <si>
    <t>Administrative Center Flooring Repair and Replacement</t>
  </si>
  <si>
    <t xml:space="preserve">Ladd Classroom Upgrades Phase I </t>
  </si>
  <si>
    <t>Ticasuk Brown Phase III Renovation</t>
  </si>
  <si>
    <t>Lathrop Roof Replacement</t>
  </si>
  <si>
    <t xml:space="preserve">Howard Luke Classroom Upgrades Phase I </t>
  </si>
  <si>
    <t xml:space="preserve">University Park Classroom Upgrades Phase I </t>
  </si>
  <si>
    <t>North Pole High Phase III Renovation</t>
  </si>
  <si>
    <t>Salcha Phase III Renovation</t>
  </si>
  <si>
    <t>Wood River Site Improvements</t>
  </si>
  <si>
    <t xml:space="preserve">Ticasuk Brown Classroom Upgrades Phase I </t>
  </si>
  <si>
    <t>Weller Phase III Renovation</t>
  </si>
  <si>
    <t>Pearl Creek Phase III Renovation</t>
  </si>
  <si>
    <t>Two Rivers Phase III Renovation</t>
  </si>
  <si>
    <t xml:space="preserve">Howard Luke Renovation Phase II </t>
  </si>
  <si>
    <t xml:space="preserve">Salcha Classroom Upgrades Phase I </t>
  </si>
  <si>
    <t>Tanana Phase III Renovation</t>
  </si>
  <si>
    <t xml:space="preserve">Anderson Phase III Renovation- </t>
  </si>
  <si>
    <t xml:space="preserve">Two Rivers Renovation Phase II </t>
  </si>
  <si>
    <t xml:space="preserve">District Wide Replace Hallway Lockers </t>
  </si>
  <si>
    <t xml:space="preserve">West ValleyGym Wing Renovation </t>
  </si>
  <si>
    <t xml:space="preserve">West Valley Auditorium Upgrade </t>
  </si>
  <si>
    <t xml:space="preserve">Joy Classroom Upgrades Phase I </t>
  </si>
  <si>
    <t xml:space="preserve">Pearl Creek Traffic Safety Upgrades </t>
  </si>
  <si>
    <t xml:space="preserve">Lathrop Kitchen Upgrade </t>
  </si>
  <si>
    <t xml:space="preserve">University Park Site Improvements </t>
  </si>
  <si>
    <t xml:space="preserve">North Pole Middle Classroom Upgrades Phase I </t>
  </si>
  <si>
    <t xml:space="preserve">Wood River Renovation Phase III  </t>
  </si>
  <si>
    <t xml:space="preserve"> Crawford Renovation Phase II - </t>
  </si>
  <si>
    <t xml:space="preserve"> Arctic Light Renovation Phase II </t>
  </si>
  <si>
    <t xml:space="preserve">Weller Phase I </t>
  </si>
  <si>
    <t>`</t>
  </si>
  <si>
    <t xml:space="preserve">Pearl Creek Phase I </t>
  </si>
  <si>
    <t xml:space="preserve">Tanana Exterior Renovation Phase I </t>
  </si>
  <si>
    <t>Anne Wien Renovation Phase II - Roof, Roof Drains and EIFS</t>
  </si>
  <si>
    <t xml:space="preserve">Administrative Center Renovation Phase II </t>
  </si>
  <si>
    <t>Anderson Renovation Phase II</t>
  </si>
  <si>
    <t>North Pole Middle Exterior Renovation</t>
  </si>
  <si>
    <t>Tanana Exterior Renovation</t>
  </si>
  <si>
    <t>Two Rivers Interior Renovation</t>
  </si>
  <si>
    <t>Arctic Light Lighting &amp; Energy Efficiency Upgrades</t>
  </si>
  <si>
    <t>Woodriver Roof Replacement</t>
  </si>
  <si>
    <t>Ben Eielson Jr/Sr High</t>
  </si>
  <si>
    <t>Lathrop</t>
  </si>
  <si>
    <t>Barnette Magnet School</t>
  </si>
  <si>
    <t>Float Plane Terminal Access and Parking</t>
  </si>
  <si>
    <t>Upgrade and Expand Boat Launch Area at Industrial Park</t>
  </si>
  <si>
    <t>Community Quota Entity Quota Share Purchase</t>
  </si>
  <si>
    <t>Connect Craig Tribal Hall to Wood Boiler</t>
  </si>
  <si>
    <t>Craig-Klawock Separated Bike Path</t>
  </si>
  <si>
    <t>Complete Phase II Improvements in Klawock Airport Master Plan</t>
  </si>
  <si>
    <t>Asphalt Surfacing</t>
  </si>
  <si>
    <t>Wastewater Collection System (Lift Station Replacement)</t>
  </si>
  <si>
    <t>Bridge Structures Inspection and Upgrade</t>
  </si>
  <si>
    <t>Firehall/EMS Building Construction</t>
  </si>
  <si>
    <t>Skateboard Park</t>
  </si>
  <si>
    <t>Micro Hydro Generator at Water Treatment Plant</t>
  </si>
  <si>
    <t>Convert Ice House to Salt Water Cooling System</t>
  </si>
  <si>
    <t>Aquatic Center Repairs, Upgrade and Expansion</t>
  </si>
  <si>
    <t>Wastewater Treatment Plant Upgrades</t>
  </si>
  <si>
    <t xml:space="preserve">Library Expansion Planning and Design </t>
  </si>
  <si>
    <t>Public Works Heavy Equipment Storage</t>
  </si>
  <si>
    <t>Public Works Heavy Equipment Purchase (Second Garbage Truck)</t>
  </si>
  <si>
    <t>POWER Building Renovation/Construction</t>
  </si>
  <si>
    <t>Water System Upgrades</t>
  </si>
  <si>
    <t>Development of Cannery property &amp; Harbor Construction</t>
  </si>
  <si>
    <t>King Cove Airport Paving</t>
  </si>
  <si>
    <t>King Cove Airport Road Upgrade/Paving</t>
  </si>
  <si>
    <t>King Cove Delta Creek Water System Upgrade</t>
  </si>
  <si>
    <t>Akutan Water &amp; Sewer Distribution Line Replacements</t>
  </si>
  <si>
    <t>Akutan Harbor/Airport Marine Link Akun Breakwater</t>
  </si>
  <si>
    <t>Akutan Harbor Float B</t>
  </si>
  <si>
    <t>King Cove New Public Safety Complex</t>
  </si>
  <si>
    <t>King Cove West Lagoon Road Upgrade</t>
  </si>
  <si>
    <t>King Cove Access Road</t>
  </si>
  <si>
    <t>Akutan Airport Equipment Shelter</t>
  </si>
  <si>
    <t>Akutan Tsunami Shelter/Communitiy Center</t>
  </si>
  <si>
    <t>Akutan City Street Light Improvements</t>
  </si>
  <si>
    <t>Akutan Harbor Transload Dock/Crane</t>
  </si>
  <si>
    <t>Sand Point Water and Wastewater</t>
  </si>
  <si>
    <t>Sand Point 4-WD Fork Lift</t>
  </si>
  <si>
    <t>Sand Point New Harbor Float A</t>
  </si>
  <si>
    <t>Nelson Lagoon General Store and Fishery Supply Merchant</t>
  </si>
  <si>
    <t>Nelson Lagoon Wastewater System</t>
  </si>
  <si>
    <t>Nelson Lagoon Heavy Equipment</t>
  </si>
  <si>
    <t>Nelson Lagoon Wind Energy Project</t>
  </si>
  <si>
    <t>Nelson Lagoon Gravel Pit and Access Road</t>
  </si>
  <si>
    <t>Nelson Lagoon Community Road Improvements</t>
  </si>
  <si>
    <t>Nelson Lagoon Marine Facilities Improvements</t>
  </si>
  <si>
    <t>Nelson Lagoon Erosion Control Bering Sea Side</t>
  </si>
  <si>
    <t>King Cove Land Fill Upgrade &amp; Incinerators</t>
  </si>
  <si>
    <t>False Pass Heavy Equipment</t>
  </si>
  <si>
    <t>False Pass City Dock Rehabilitation</t>
  </si>
  <si>
    <t>False Pass Harbor Improvement</t>
  </si>
  <si>
    <t>False Pass Road Improvements</t>
  </si>
  <si>
    <t>False Pass New Residential Housting</t>
  </si>
  <si>
    <t>False Pass Wastewater System Construction</t>
  </si>
  <si>
    <t>False Pass Hydrokinetic Tidal Microgrid System</t>
  </si>
  <si>
    <t>False Pass Harbor House Design &amp; Construction</t>
  </si>
  <si>
    <t>False Pass Hydro Project - Ungaman</t>
  </si>
  <si>
    <t>False Pass Water Utility Upgrade Design &amp; Construction</t>
  </si>
  <si>
    <t>City of Cold Bay Loader Purchase</t>
  </si>
  <si>
    <t>Cold Bay Duplex Housing</t>
  </si>
  <si>
    <t>Cold Bay Dock Improvements</t>
  </si>
  <si>
    <t>Cold Bay Health Clinic</t>
  </si>
  <si>
    <t>Cold Bay Small Boat Harbor and Dock Breakwater</t>
  </si>
  <si>
    <t>Akutan Harbor/Airport Marine Link Akun Dock</t>
  </si>
  <si>
    <t>Akutan Harbor Access Road</t>
  </si>
  <si>
    <t>Akutan Harbor Finger Piers Design and Construction</t>
  </si>
  <si>
    <t>Akutan Harbor and Sewer System</t>
  </si>
  <si>
    <t>Akutan Harbor Used Oil System</t>
  </si>
  <si>
    <t>AEB School Building Improvements</t>
  </si>
  <si>
    <t>Aleutians East Borough</t>
  </si>
  <si>
    <t>-</t>
  </si>
  <si>
    <t>Wright St at E Tudor Rd Pedestrian Safety</t>
  </si>
  <si>
    <t>Wentworth St Surface Rehab - Northwestern Ave to South End</t>
  </si>
  <si>
    <t>W Dimond Blvd Upgrade Phase II - Jodhpur Rd to Westpark Dr</t>
  </si>
  <si>
    <t>W 13th Ave Retaining Wall Replacement at R St</t>
  </si>
  <si>
    <t>Voyles Blvd Safety Trail - South Peters Creek Exit to Homestead Rd</t>
  </si>
  <si>
    <t>Stairway Replacement - Saturday Market to ARR Depot</t>
  </si>
  <si>
    <t>Spenard Area Railroad Crossing Pedestrian Safety Improvements</t>
  </si>
  <si>
    <t>South Addition Sidewalk Rehab</t>
  </si>
  <si>
    <t>Senate District M Residential Pavement Rehabilitation</t>
  </si>
  <si>
    <t>Senate District L Residential Pavement Rehabilitation</t>
  </si>
  <si>
    <t>Senate District K Residential Pavement Rehabilitation</t>
  </si>
  <si>
    <t>Senate District J Residential Pavement Rehabilitation</t>
  </si>
  <si>
    <t>Senate District I Residential Pavement Rehabilitation</t>
  </si>
  <si>
    <t>Senate District H Residential Pavement Rehabilitation</t>
  </si>
  <si>
    <t>Rogers Park Elementary School Overpass Replacement</t>
  </si>
  <si>
    <t>Regal Mountain Dr Area Reconstruction</t>
  </si>
  <si>
    <t>Queensgate Subdivision Area Road Reconstruction</t>
  </si>
  <si>
    <t>Porcupine Trail Rd at Rabbit Creek Bridge Replacement</t>
  </si>
  <si>
    <t>Peters Creek Starner Bridge Replacement</t>
  </si>
  <si>
    <t>Pedestrian Safety and Rehab Annual Program</t>
  </si>
  <si>
    <t>Opal Dr Road and Drainage Reconstruction</t>
  </si>
  <si>
    <t>Old Seward Hwy/Huffman Rd Area Local Road Rehab</t>
  </si>
  <si>
    <t>Oberg Rd Safety Trail - Deer Park Dr to Homestead Rd</t>
  </si>
  <si>
    <t>Nunaka Valley Area Lighting Improvements</t>
  </si>
  <si>
    <t>Northwood Dr Extension - Dimond Blvd to Strawberry Rd</t>
  </si>
  <si>
    <t>North Fairview Bike and Pedestrian Safety Improvements</t>
  </si>
  <si>
    <t>Mountain View Dr Pedestrian Lighting Improvements Phase II - Lane St to Boniface Pkwy</t>
  </si>
  <si>
    <t>Mountain View Area Traffic and Pedestrian Safety</t>
  </si>
  <si>
    <t>Mary and Ellen Ave Area Storm Drainage</t>
  </si>
  <si>
    <t>Maplewood St Trail Connection - Sitka St to Bannister Dr</t>
  </si>
  <si>
    <t>Little Campbell Creek Basin Improvements</t>
  </si>
  <si>
    <t xml:space="preserve">Laviento Dr. Extension/Reconstruction - King St. to 87th Ave. </t>
  </si>
  <si>
    <t>Lake Otis PKSY Pedestrian Overpass ADA Improvements at Lake Otis Elementary</t>
  </si>
  <si>
    <t>House District 28 Residential Pavement Rehabilitation</t>
  </si>
  <si>
    <t>House District 27 Residential Pavement Rehabilitation</t>
  </si>
  <si>
    <t>Golden View Dr Safety Upgrades - Rabbit Creek Rd. to Romania Dr.</t>
  </si>
  <si>
    <t>Girwood RSA Road and Drainage System Rehalibilitation</t>
  </si>
  <si>
    <t xml:space="preserve">Girdwood Airport Access Road Reconstruction                         </t>
  </si>
  <si>
    <t>Gilmore and Prosperity Estates Subd Area Road Resurfacing</t>
  </si>
  <si>
    <t xml:space="preserve">Fairview Area Lighting Upgrades                                        </t>
  </si>
  <si>
    <t xml:space="preserve">Fairview Area Alley Paving  </t>
  </si>
  <si>
    <t xml:space="preserve">Elmrich Subdivision Area Drainage  </t>
  </si>
  <si>
    <t>East Northern Lights BLVD Pedestrian Overpass ADA Improvements at Rogers Park Elementary</t>
  </si>
  <si>
    <t xml:space="preserve">Eagle St Surface Rehab - 3rd Ave to 6th Ave                            </t>
  </si>
  <si>
    <t xml:space="preserve">Eagle River/Chugiak Road and Drainage Rehab   </t>
  </si>
  <si>
    <t>Eagle River Traffic Mitigation Phase I - Business BLVD to Eagle River Rd.</t>
  </si>
  <si>
    <t>Eagle River Ln Upgrade - Eagle River Rd to Ptarmigan BLVD</t>
  </si>
  <si>
    <t>Dale St. Pedestrian Improvements - 40th Ae to Tudor Rd</t>
  </si>
  <si>
    <t>Cordova St. Trail Connections to Ship Creek and Chester Creek</t>
  </si>
  <si>
    <t>Cordova St. Lighting Improvements - 3rd Ave to 16th Ave.</t>
  </si>
  <si>
    <t>Cordova St ADA Improvements - 3rd Ave to 16th Ave.</t>
  </si>
  <si>
    <t>Citation Rd Upgrade - Eagle River Lp Rd to Eagle River Ln.</t>
  </si>
  <si>
    <t>Chugiak - Eagle River Areawide Drainage Plan</t>
  </si>
  <si>
    <t>Chugiak - Eagle River Areawide Aquifer Study</t>
  </si>
  <si>
    <t xml:space="preserve">Chugach State Park Access Improvements </t>
  </si>
  <si>
    <t xml:space="preserve">Chester Creek Sports Complex  </t>
  </si>
  <si>
    <t xml:space="preserve">CBERRRSA Residential Pavement Rehabilitation                </t>
  </si>
  <si>
    <t>Canyon Rd Improvements - Upper DeArmoun Rd to Chugach State Park</t>
  </si>
  <si>
    <t xml:space="preserve">Brooks Rd/Chugiak Rd/Cross Rd Upgrade                                </t>
  </si>
  <si>
    <t>Boniface Pkwy Pedestrian Improvements - 22nd Ave to Debarr Rd</t>
  </si>
  <si>
    <t xml:space="preserve">Birchtree/Elmore LRSA Road and Drainage                              </t>
  </si>
  <si>
    <t>Basher Rd Upgrade - Campbell Airstrip Trailhead to South Bivouca Trailhead</t>
  </si>
  <si>
    <t>Arlberg Ave Upgrade - Garmisch Rd to Aspen Mountain Rd.</t>
  </si>
  <si>
    <t xml:space="preserve">Anchorage Safe Routes to Schools                                            </t>
  </si>
  <si>
    <t>Airport Heights Elementary School Walkway Connector - Condos to 16th Ave</t>
  </si>
  <si>
    <t>8th Ave at A St and C St Pedestrian Safety</t>
  </si>
  <si>
    <t>88th Ave Upgrade - Jewel Lake Park to Jewel Lake Rd</t>
  </si>
  <si>
    <t>7th Ave Surface Rehabilitation - L St to A St (not including G St to E St)</t>
  </si>
  <si>
    <t>68th Ave Reconstruction - Brayton Dr to Lake Otis Pkwy</t>
  </si>
  <si>
    <t>64th Ave Upgrade - Brayton Dr to Quinhagak St</t>
  </si>
  <si>
    <t>15th Ave at Sitka St Pedestrian Crossing Improvements</t>
  </si>
  <si>
    <t>11th Ave/12th Ave Area Road Reconstruction - East</t>
  </si>
  <si>
    <t>Underground Contaminated Site Remediation</t>
  </si>
  <si>
    <t>Sullivan Arena Facility Upgrades</t>
  </si>
  <si>
    <t>Security Fencing at Old ANMC Hospital Property</t>
  </si>
  <si>
    <t>Reeve Blvd Street Maintenance Facility</t>
  </si>
  <si>
    <t>Pool Filtration System</t>
  </si>
  <si>
    <t>Performing Arts Center Upgrades</t>
  </si>
  <si>
    <t>Major Municipal Facility Upgrade Projects - Deferred</t>
  </si>
  <si>
    <t>Major Municipal Facility Fire Alarm System Replacement Phase III</t>
  </si>
  <si>
    <t>Fleet Maintenance Shop</t>
  </si>
  <si>
    <t>Facility Safety/Code Upgrades</t>
  </si>
  <si>
    <t>Egan Center Upgrades</t>
  </si>
  <si>
    <t>Deteriorated Properties Remediation</t>
  </si>
  <si>
    <t>Dena'ina Center</t>
  </si>
  <si>
    <t>Dempsey Anderson Ice Arena Upgrades</t>
  </si>
  <si>
    <t>Chugiak Senior Center Phase II and III</t>
  </si>
  <si>
    <t>CBERRRSA Snow Storage Site Development</t>
  </si>
  <si>
    <t>Ben Boeke Ice Arena Upgrades</t>
  </si>
  <si>
    <t>APDES Stormwater Maintenance Equipment</t>
  </si>
  <si>
    <t>Anchorage Senior Center Renovations</t>
  </si>
  <si>
    <t>Anchorage Historical Properties Renovations</t>
  </si>
  <si>
    <t>Anchorage Golf Course</t>
  </si>
  <si>
    <t>AFD Vehicle Maintenance Facility Upgrades</t>
  </si>
  <si>
    <t>Mountain View Library - Safety Rehabilitation and Upgrades</t>
  </si>
  <si>
    <t>Loussac Library Phase Two</t>
  </si>
  <si>
    <t>Downtown Library</t>
  </si>
  <si>
    <t>Project</t>
  </si>
  <si>
    <t>Community</t>
  </si>
  <si>
    <t>Municipality of Anchorage</t>
  </si>
  <si>
    <t>City of Craig</t>
  </si>
  <si>
    <t>Fairbanks North Star Borough</t>
  </si>
  <si>
    <t>Haines Borough</t>
  </si>
  <si>
    <t>Kodiak Island Borough</t>
  </si>
  <si>
    <t>Lake and Pen Borough</t>
  </si>
  <si>
    <t>Lake and Pen - Chignik Lagoon</t>
  </si>
  <si>
    <t>Lake and Pen - Igiugig</t>
  </si>
  <si>
    <t>Lake and Pen - Iliamna</t>
  </si>
  <si>
    <t>Lake and Pen - Kokhanok</t>
  </si>
  <si>
    <t>Lake and Pen - Levelock</t>
  </si>
  <si>
    <t>City of Newhalen</t>
  </si>
  <si>
    <t>City of Nondalton</t>
  </si>
  <si>
    <t>Lake and Pen - Pedro Bay</t>
  </si>
  <si>
    <t>City of Pilot Point</t>
  </si>
  <si>
    <t>Lake and Pen - Port Alsworth</t>
  </si>
  <si>
    <t>City of Port Heiden</t>
  </si>
  <si>
    <t>Denali Borough</t>
  </si>
  <si>
    <t>Lake and Pen - Ugashik</t>
  </si>
  <si>
    <t>Kiana Airport Improvement</t>
  </si>
  <si>
    <t>Kivalina Airport Erosion Control</t>
  </si>
  <si>
    <t>Kivalina Evacuation and Access Road</t>
  </si>
  <si>
    <t>Kotzebue Cape Blossom Road</t>
  </si>
  <si>
    <t>Selawik Barge Landing Access Road and Boardwalk</t>
  </si>
  <si>
    <t>City of Unalaska</t>
  </si>
  <si>
    <t>FY20</t>
  </si>
  <si>
    <t>FY21</t>
  </si>
  <si>
    <t>FY22</t>
  </si>
  <si>
    <t>FY23</t>
  </si>
  <si>
    <t>FY24</t>
  </si>
  <si>
    <t>FY25</t>
  </si>
  <si>
    <t>FY27</t>
  </si>
  <si>
    <t>FY26</t>
  </si>
  <si>
    <t>FY28</t>
  </si>
  <si>
    <t>FY29</t>
  </si>
  <si>
    <t>FY30</t>
  </si>
  <si>
    <t>FY31</t>
  </si>
  <si>
    <t>Matsu Borough</t>
  </si>
  <si>
    <t>Glenn Highway - Erosion at MP 49</t>
  </si>
  <si>
    <t>City of Valdez</t>
  </si>
  <si>
    <t>VCT Electrical</t>
  </si>
  <si>
    <t>VCT &amp; SBH Hi-Mast LEDs</t>
  </si>
  <si>
    <t>Copper Piping / All Rooms</t>
  </si>
  <si>
    <t>Swimming Pool Renovations</t>
  </si>
  <si>
    <t>Animal Shelter</t>
  </si>
  <si>
    <t>Force Main Design</t>
  </si>
  <si>
    <t>Flooding</t>
  </si>
  <si>
    <t>Fire Station</t>
  </si>
  <si>
    <t>S. Meals Ave</t>
  </si>
  <si>
    <t>Kelsey Dock Phase 2</t>
  </si>
  <si>
    <t>New Well</t>
  </si>
  <si>
    <t>Whalen Ave</t>
  </si>
  <si>
    <t>GMS &amp; VHS Concrete Replacement</t>
  </si>
  <si>
    <t xml:space="preserve">Glacier Haul Rd </t>
  </si>
  <si>
    <t>Re Staining &amp; Exterior Improvements</t>
  </si>
  <si>
    <t>Airport Hvac</t>
  </si>
  <si>
    <t>Airport &amp; PD Offices</t>
  </si>
  <si>
    <t>Fire Station Mitigation</t>
  </si>
  <si>
    <t>Replace N. Meyring Picnic Shelter</t>
  </si>
  <si>
    <t>Apartment Upgrades</t>
  </si>
  <si>
    <t xml:space="preserve">Hot Water Power Booster </t>
  </si>
  <si>
    <t>District Office Boiler Replacement</t>
  </si>
  <si>
    <t>Kelsey Dock Interpretive Project Phase 2 Up-Land Side</t>
  </si>
  <si>
    <t>New Museum Facility</t>
  </si>
  <si>
    <t>Remove old Picnic Shelters at Civic Center</t>
  </si>
  <si>
    <t>Baler OHD Replacement</t>
  </si>
  <si>
    <t>Mezanine at PW shop</t>
  </si>
  <si>
    <t>Station #4, Back up power</t>
  </si>
  <si>
    <t>Generator at PW Shop</t>
  </si>
  <si>
    <t>VHS-HHES Generator replacement (and switches)</t>
  </si>
  <si>
    <t xml:space="preserve">Mitigate safety issues at shooting range </t>
  </si>
  <si>
    <t>Tour Dock Pump Out Replacement</t>
  </si>
  <si>
    <t>Replace Decking Kelsey Dock</t>
  </si>
  <si>
    <t>Waterline replacement VHS</t>
  </si>
  <si>
    <t>Waterline replacement HHES</t>
  </si>
  <si>
    <t>Waterline Replacement District Office</t>
  </si>
  <si>
    <t>Panic Hardware and ADA upgrades</t>
  </si>
  <si>
    <t>Replace Electrical Vaults in the Small Boat Harbor Maintenance Pads</t>
  </si>
  <si>
    <t>Rec Center ADA Upgrades</t>
  </si>
  <si>
    <t>Repair sewer main between Lift Stations 2 &amp;3</t>
  </si>
  <si>
    <t>Station #4, Shelter Up-grade</t>
  </si>
  <si>
    <t>VCT Barge Landing Repair/Replace Bulkhead</t>
  </si>
  <si>
    <t>Harbor office fish clean station has water line break that needs repaired. Replace valves and sidewalk</t>
  </si>
  <si>
    <t>Door cut between concession and tickets</t>
  </si>
  <si>
    <t>Water Drainage</t>
  </si>
  <si>
    <t>Fire Hydrant Replacement - In fill</t>
  </si>
  <si>
    <t>Senior Center Rd/parking lot corner removal</t>
  </si>
  <si>
    <t xml:space="preserve">Repair sewer main at animal shelter  </t>
  </si>
  <si>
    <t>Oak in hall along heating vents needs refinishing.</t>
  </si>
  <si>
    <t>Rec Center New flooring</t>
  </si>
  <si>
    <t>Repair/Replace picnic shelters at Glacier Campground, Alpine Woods, Robe River Park,  Dock Point</t>
  </si>
  <si>
    <t>New weather stripping around catering doors, loading dock doors, roof access hatch and theatre man doors.</t>
  </si>
  <si>
    <t>Harbor Boardwalk Reconstruction</t>
  </si>
  <si>
    <t>Baler Roof</t>
  </si>
  <si>
    <t>Emergency Department Entrance Redesign</t>
  </si>
  <si>
    <t>Boiler Replacement Council Chambers</t>
  </si>
  <si>
    <t>New Carpet Council Chambers</t>
  </si>
  <si>
    <t>Library and Staff Restrooms</t>
  </si>
  <si>
    <t>Emergency Lighting in Theatre</t>
  </si>
  <si>
    <t>Chiller Replacement</t>
  </si>
  <si>
    <t xml:space="preserve">Replace Library Windows </t>
  </si>
  <si>
    <t>HVAC at Main Museum</t>
  </si>
  <si>
    <t>Carpet on theatre stairs.</t>
  </si>
  <si>
    <t>VCT Waterline Repair/Replacement</t>
  </si>
  <si>
    <t>VHS Exterior caulking</t>
  </si>
  <si>
    <t>REC CENTER Remodel</t>
  </si>
  <si>
    <t>Build New Data Center (Server Room)</t>
  </si>
  <si>
    <t>HVAC at Annex</t>
  </si>
  <si>
    <t>Carpeting for VSC facility offices and stairs</t>
  </si>
  <si>
    <t xml:space="preserve">VHS Library Window replacement </t>
  </si>
  <si>
    <t>Boiler Mates at the Senior Center</t>
  </si>
  <si>
    <t>Replace Side walk at City Hall</t>
  </si>
  <si>
    <t>VHS Boys/Girls Locker Room Renovation</t>
  </si>
  <si>
    <t>New AC for Museum</t>
  </si>
  <si>
    <t>Replace Fuel Tank Senior Center</t>
  </si>
  <si>
    <t>Replace Rest Areas in the Small Boat Harbor Boardwalks</t>
  </si>
  <si>
    <t>PVC siding of entire VSC building</t>
  </si>
  <si>
    <t>Public Works office- 2nd exit</t>
  </si>
  <si>
    <t>Animal Shelter Floor Replacement</t>
  </si>
  <si>
    <t>LED Lighting for theatre.</t>
  </si>
  <si>
    <t>LED Lighting Replacement</t>
  </si>
  <si>
    <t>Small Boat Harbor Major Reconstruction</t>
  </si>
  <si>
    <t>Re-grade Black Gold Park for proper drainage and to make it usable area in the summer</t>
  </si>
  <si>
    <t>Sloped roofs for well houses</t>
  </si>
  <si>
    <t>Harbor Office and Maintenance Building</t>
  </si>
  <si>
    <t>Mineral Creek Bridge Repairs</t>
  </si>
  <si>
    <t>VHS Windows</t>
  </si>
  <si>
    <t>Upgrade HVAC System</t>
  </si>
  <si>
    <t>Baler Floor Repair</t>
  </si>
  <si>
    <t>LED conversion for PD</t>
  </si>
  <si>
    <t>Fire Training Facility</t>
  </si>
  <si>
    <t>New sand shed roof</t>
  </si>
  <si>
    <t>Hanagita Warehouse Resided/ Concrete Floor</t>
  </si>
  <si>
    <t>Doors at PW Shop</t>
  </si>
  <si>
    <t>Concrete Re-sealing for all Port and Harbor Concrete surfaces</t>
  </si>
  <si>
    <t>Airport Parking Lot Improvements and paving</t>
  </si>
  <si>
    <t>Stan Stephens parking lot and plaza repairs</t>
  </si>
  <si>
    <t>VHS Exterior Door Replacement &amp; Security Upgrades</t>
  </si>
  <si>
    <t>HHES Exterior Door Replacement &amp; Security Upgrades</t>
  </si>
  <si>
    <t xml:space="preserve">Back-up well for Well No. 4 </t>
  </si>
  <si>
    <t xml:space="preserve">Bypass at Lift Station 1 </t>
  </si>
  <si>
    <t>Electric line over Senior Center Road</t>
  </si>
  <si>
    <t>VCT Comfort Stations</t>
  </si>
  <si>
    <t>VHS Backetball Backboard Lift Replacements</t>
  </si>
  <si>
    <t>South Harbor Drive complete rebuild</t>
  </si>
  <si>
    <t xml:space="preserve">Marine Infrastructure underwater/Inpsection </t>
  </si>
  <si>
    <t>LTC 2 hour fire wall</t>
  </si>
  <si>
    <t xml:space="preserve">Comprehensive reservoir evaluation and cleaning </t>
  </si>
  <si>
    <t>Public Works office new flooring</t>
  </si>
  <si>
    <t xml:space="preserve">New overhead lights installed in Maintenance Shop </t>
  </si>
  <si>
    <t>HHES Roof &amp; Siding Replacement</t>
  </si>
  <si>
    <t>HHES Cafeteria floor</t>
  </si>
  <si>
    <t>Locker Room Remodel</t>
  </si>
  <si>
    <t>Re-pave/ Drainage Repair In Robe River Subdivision</t>
  </si>
  <si>
    <t>Dispatch exterior door and balcony</t>
  </si>
  <si>
    <t>Blinds for the large southern-facing windows.</t>
  </si>
  <si>
    <t xml:space="preserve">Water service at Lift Stations </t>
  </si>
  <si>
    <t>Gold Fields Upgrades</t>
  </si>
  <si>
    <t>VCT Floating Dock</t>
  </si>
  <si>
    <t>VHS Overhang Repair</t>
  </si>
  <si>
    <t xml:space="preserve">WWTP Improvements </t>
  </si>
  <si>
    <t xml:space="preserve">Well </t>
  </si>
  <si>
    <t xml:space="preserve">Reroute Lift Station 3 force main </t>
  </si>
  <si>
    <t>Replace Alpine Woods Outhouse</t>
  </si>
  <si>
    <t>Airport Remodel</t>
  </si>
  <si>
    <t>VHS Entryway Flooring</t>
  </si>
  <si>
    <t>PD Storage (including secure evidence)</t>
  </si>
  <si>
    <t>Sidewalk replacement District Office</t>
  </si>
  <si>
    <t>Demand Control Kitchen Ventilation Controls</t>
  </si>
  <si>
    <t>Replace Freezer/cooler  at VHS/HHES  Bus Barn</t>
  </si>
  <si>
    <t>Gazebo on Egan, mason work on statue gazebo floor</t>
  </si>
  <si>
    <t>Lighting</t>
  </si>
  <si>
    <t>Replace Incinerator in Animal Shelter</t>
  </si>
  <si>
    <t>Cemetary Expansion</t>
  </si>
  <si>
    <t>Exterior shop doors replacement</t>
  </si>
  <si>
    <t>RE Staight Building Remodel</t>
  </si>
  <si>
    <t>PD Impound Lot</t>
  </si>
  <si>
    <t>Restroom Remodel</t>
  </si>
  <si>
    <t>Wildlife Viewing Platform</t>
  </si>
  <si>
    <t xml:space="preserve">Rec Center New lighting </t>
  </si>
  <si>
    <t>Rec Center Exterior upgrades &amp; expanded parking</t>
  </si>
  <si>
    <t>Replace tennis courts at Alpine woods park</t>
  </si>
  <si>
    <t>Robe River/Corbin area sewer extension</t>
  </si>
  <si>
    <t>Carpet Replacement</t>
  </si>
  <si>
    <t>Storm Drain Repair District Office</t>
  </si>
  <si>
    <t>Campus Wide Walking Path</t>
  </si>
  <si>
    <t>Replace parking lot lights City Hall</t>
  </si>
  <si>
    <t>Under Ground the Power Lines VSBH</t>
  </si>
  <si>
    <t>Underground the Power Lines at the entrance to the VCT and create staging area for trucks</t>
  </si>
  <si>
    <t xml:space="preserve">Water main valve replacements, city-wide </t>
  </si>
  <si>
    <t>Covered Vehicle Parking</t>
  </si>
  <si>
    <t>Snow shed roof at LS# 5,7 and 8.</t>
  </si>
  <si>
    <t>Build a new Solid Waste transfer site</t>
  </si>
  <si>
    <t>VHS Roof</t>
  </si>
  <si>
    <t>Ski Hill Upgrades</t>
  </si>
  <si>
    <t>Corbin Creek/Robe River  water system expansion</t>
  </si>
  <si>
    <t>Electrical support for HHES</t>
  </si>
  <si>
    <t>Priority 4 LTC expansion</t>
  </si>
  <si>
    <t>New Floor Maintenance Shop Offices</t>
  </si>
  <si>
    <t>Utility expansion for Airport Industrial Subdivision.</t>
  </si>
  <si>
    <t>Dry Stack Facility</t>
  </si>
  <si>
    <t>Remodel City Hall reception</t>
  </si>
  <si>
    <t>Add Prox Locks to City Buildings</t>
  </si>
  <si>
    <t>New Boat Harbor Fuel Float and infrastructure</t>
  </si>
  <si>
    <t>VHS LED Lights</t>
  </si>
  <si>
    <t>HHES Bleacher Replacement</t>
  </si>
  <si>
    <t>VHS/HHES  Appliance upgrade to LP</t>
  </si>
  <si>
    <t>Rec Center Gym Addition</t>
  </si>
  <si>
    <t>Replace Gold Fields Electronic clock system</t>
  </si>
  <si>
    <t>Eco-Counter</t>
  </si>
  <si>
    <t>Sea Otter Cell Pile and Expansion</t>
  </si>
  <si>
    <t>Covered Equipment extended</t>
  </si>
  <si>
    <t>Back up generator</t>
  </si>
  <si>
    <t>Covered play ground</t>
  </si>
  <si>
    <t>Public Works Kitchen upgrade</t>
  </si>
  <si>
    <t>Daycare site adjacent to LTC</t>
  </si>
  <si>
    <t>Dispatch Remodel</t>
  </si>
  <si>
    <t>Priority 3 Assited Living</t>
  </si>
  <si>
    <t>Bleachers for GMS</t>
  </si>
  <si>
    <t>Gas appliances in Dietary</t>
  </si>
  <si>
    <t>Science Room Remodel VHS</t>
  </si>
  <si>
    <t>TreeWalk Village Tree Top Trekking Adventure Park for Kids &amp; adults</t>
  </si>
  <si>
    <t>GMS storage building</t>
  </si>
  <si>
    <t>GMS Vestibule/Access</t>
  </si>
  <si>
    <t>Pool Access Siding replacement</t>
  </si>
  <si>
    <t>VHS Concessions</t>
  </si>
  <si>
    <t>Connect N.Sawmill Dr. to Atigun Dr., and pave.</t>
  </si>
  <si>
    <t>Ruth Pond, dredge pond</t>
  </si>
  <si>
    <t>Resurface Tennis/basketball courts</t>
  </si>
  <si>
    <t>District Vehicle Storage</t>
  </si>
  <si>
    <t>Priority 2 Master Site &amp; Facility Plan - Rehabilitation &amp; Out-patient Expansion (overall plan needs refreshed)</t>
  </si>
  <si>
    <t>Add new Columbarium</t>
  </si>
  <si>
    <t>New Police Station</t>
  </si>
  <si>
    <t>Marine Industrial Repair, maintenance, inspection, demolision at the old town site.</t>
  </si>
  <si>
    <t>Ropes Course</t>
  </si>
  <si>
    <t>ADA Access to the Upstairs</t>
  </si>
  <si>
    <t>Kitchen in LTC</t>
  </si>
  <si>
    <t>TBD</t>
  </si>
  <si>
    <t>Security/Ops. Camera System VCT, Airport,Small Boat Harbor</t>
  </si>
  <si>
    <t>City &amp; Borough of Sitka</t>
  </si>
  <si>
    <t>Etolin Street Paving (Baranof to Jeff Davis)</t>
  </si>
  <si>
    <t>Finn Alley Paving (Etolin to Lincoln)</t>
  </si>
  <si>
    <t>Mikele Street Paving</t>
  </si>
  <si>
    <t>O'Cain Street Paving</t>
  </si>
  <si>
    <t>Osprey Street Paving (Marine to Andrews, O'Cain to O'Cain)</t>
  </si>
  <si>
    <t>Patterson Way Paving (Somer to Kinkroft)</t>
  </si>
  <si>
    <t>Cascade Creek Road Paving</t>
  </si>
  <si>
    <t>Crabapple Drive Paving</t>
  </si>
  <si>
    <t>New Archangel Paving (Marine to Andrews)</t>
  </si>
  <si>
    <t>Price Street Paving</t>
  </si>
  <si>
    <t>Valhala Way Paving</t>
  </si>
  <si>
    <t>Wachusetts Street Paving</t>
  </si>
  <si>
    <t>Cascade Street Paving</t>
  </si>
  <si>
    <t>Ross Street Paving (Mikele to Barker)</t>
  </si>
  <si>
    <t>Shuler Drive Paving</t>
  </si>
  <si>
    <t>Lakeview Drive Paving</t>
  </si>
  <si>
    <t>Monastery Street Paving (Hirst to Arrowhead, Pherson to A Street)</t>
  </si>
  <si>
    <t>Pherson Street Paving (Monastery to Charles)</t>
  </si>
  <si>
    <t>Princess Way Paving</t>
  </si>
  <si>
    <t>Sand Dollar Drive Paving</t>
  </si>
  <si>
    <t>Shotgun Alley Paving</t>
  </si>
  <si>
    <t>Wolff Drive Paving (SMC to Loop)</t>
  </si>
  <si>
    <t>Anna Drive Paving</t>
  </si>
  <si>
    <t>Arrowhead Street Paving</t>
  </si>
  <si>
    <t>Barlow Street Paving</t>
  </si>
  <si>
    <t>Brady &amp; Gavan Utility &amp; Street Improvements</t>
  </si>
  <si>
    <t>Jarvis Street Paving (Public Service Complex to Beardslee)</t>
  </si>
  <si>
    <t>Lance Drive Paving (Vitskari to Haley)</t>
  </si>
  <si>
    <t>Lake Street &amp; Hirst Utility &amp; Paving</t>
  </si>
  <si>
    <t>Nicole Drive Paving (Somer to Patterson)</t>
  </si>
  <si>
    <t>Observatory Street Paving (Seward to Rigling)</t>
  </si>
  <si>
    <t>Seward Street Paving (Marine to Observatory)</t>
  </si>
  <si>
    <t>Darrin Drive Paving</t>
  </si>
  <si>
    <t>Lance Drive Paving (Vitskari to SMC/End)</t>
  </si>
  <si>
    <t>Mills Street Paving</t>
  </si>
  <si>
    <t>New Archangel Paving</t>
  </si>
  <si>
    <t>Observatory Street Paving (Rigling to End)</t>
  </si>
  <si>
    <t>Ross Street Paving (Mikele to End)</t>
  </si>
  <si>
    <t>Sirstad Street Paving</t>
  </si>
  <si>
    <t>Wolff Drive Paving (Loop to Loop)</t>
  </si>
  <si>
    <t>A Street Paving</t>
  </si>
  <si>
    <t>Anna Circle Paving</t>
  </si>
  <si>
    <t>Andrews Street Paving</t>
  </si>
  <si>
    <t>Austin Street Paving</t>
  </si>
  <si>
    <t>Baranof Street Paving</t>
  </si>
  <si>
    <t>Barker Street Paving</t>
  </si>
  <si>
    <t>Brady Street Paving (Gavan to End)</t>
  </si>
  <si>
    <t>Charles Street Paving</t>
  </si>
  <si>
    <t>Charteris Street Paving</t>
  </si>
  <si>
    <t>Erler Street Paving</t>
  </si>
  <si>
    <t>Highland Street Paving</t>
  </si>
  <si>
    <t>Kinkead Street Paving</t>
  </si>
  <si>
    <t>Knutson Drive Paving</t>
  </si>
  <si>
    <t>Merrill Street Paving</t>
  </si>
  <si>
    <t>Moller Avenue Paving</t>
  </si>
  <si>
    <t>Moller Drive Paving</t>
  </si>
  <si>
    <t>Oja Street Paving</t>
  </si>
  <si>
    <t>Osprey Street Paving (Andrews to O'Cain)</t>
  </si>
  <si>
    <t>Patterson Way Paving (Nicole to Somer)</t>
  </si>
  <si>
    <t>Pherson Street Paving (Charles to Austin)</t>
  </si>
  <si>
    <t>Race Street Paving</t>
  </si>
  <si>
    <t>Rands Drive Paving</t>
  </si>
  <si>
    <t>Rigling Way Paving</t>
  </si>
  <si>
    <t>Somer Drive Paving</t>
  </si>
  <si>
    <t>Tlingit Way Paving</t>
  </si>
  <si>
    <t>Viking Way Paving</t>
  </si>
  <si>
    <t>American Street Paving</t>
  </si>
  <si>
    <t>Barracks Street Paving</t>
  </si>
  <si>
    <t>Cathedral Way Paving</t>
  </si>
  <si>
    <t>Kimsham Street Paving (Peterson to Edgecumbe)</t>
  </si>
  <si>
    <t>Kostromentinoff Street Paving</t>
  </si>
  <si>
    <t>Lake Street Paving (Arrowhead to Verstovia)</t>
  </si>
  <si>
    <t>Metlakatla Street Paving</t>
  </si>
  <si>
    <t>Monastery Street Paving (A Street to Verstovia)</t>
  </si>
  <si>
    <t>Seward Street Paving (Observatory to Cathedral Way)</t>
  </si>
  <si>
    <t>Katlian Avenue Paving (Olga to Lincoln)</t>
  </si>
  <si>
    <t>Long Range Roads</t>
  </si>
  <si>
    <t>Upper Moller Parking Lot Paving</t>
  </si>
  <si>
    <t>City Hall Parking Lot Paving</t>
  </si>
  <si>
    <t>City/State Parking Lot Paving</t>
  </si>
  <si>
    <t>Long Range Parking Lots</t>
  </si>
  <si>
    <t>Crescent Harbor Park Restroom Replacement</t>
  </si>
  <si>
    <t>Ball Field Scoreboard Replacement (7 total, 2 per year)</t>
  </si>
  <si>
    <t>Long Range Parks &amp; Rec</t>
  </si>
  <si>
    <t>Building Maintenance</t>
  </si>
  <si>
    <t>Fuel Tank</t>
  </si>
  <si>
    <t>Walls</t>
  </si>
  <si>
    <t>Walls/Ceiling</t>
  </si>
  <si>
    <t>Water Heater</t>
  </si>
  <si>
    <t>Electrical</t>
  </si>
  <si>
    <t>Roof, soffit and siding</t>
  </si>
  <si>
    <t>Siding</t>
  </si>
  <si>
    <t>Mechanical</t>
  </si>
  <si>
    <t>Restroom</t>
  </si>
  <si>
    <t>Windows</t>
  </si>
  <si>
    <t>Flooring</t>
  </si>
  <si>
    <t>Kennels</t>
  </si>
  <si>
    <t>Boiler</t>
  </si>
  <si>
    <t>City Hall</t>
  </si>
  <si>
    <t>Air compressor</t>
  </si>
  <si>
    <t>Elevator</t>
  </si>
  <si>
    <t>Carpeting</t>
  </si>
  <si>
    <t>Exterior Paint</t>
  </si>
  <si>
    <t>Stairs</t>
  </si>
  <si>
    <t>Kitchenette</t>
  </si>
  <si>
    <t>Plumbing</t>
  </si>
  <si>
    <t>Roof</t>
  </si>
  <si>
    <t>Structure</t>
  </si>
  <si>
    <t>Cabinet Unit Heater</t>
  </si>
  <si>
    <t>City-State Building</t>
  </si>
  <si>
    <t>Ceiling</t>
  </si>
  <si>
    <t>Life Safety</t>
  </si>
  <si>
    <t>Generator</t>
  </si>
  <si>
    <t>Fire Hall</t>
  </si>
  <si>
    <t xml:space="preserve">Appliances </t>
  </si>
  <si>
    <t>Controls</t>
  </si>
  <si>
    <t>Electrical Panel</t>
  </si>
  <si>
    <t>Overhead Door</t>
  </si>
  <si>
    <t>Partitions</t>
  </si>
  <si>
    <t>Flag Pole</t>
  </si>
  <si>
    <t>Heat Pump</t>
  </si>
  <si>
    <t>Landscape</t>
  </si>
  <si>
    <t>Sidewalk</t>
  </si>
  <si>
    <t>Drop Ceiling</t>
  </si>
  <si>
    <t>Harrigan Centennial Hall</t>
  </si>
  <si>
    <t>Stage</t>
  </si>
  <si>
    <t>Appliance</t>
  </si>
  <si>
    <t>Doors</t>
  </si>
  <si>
    <t>Ice Machine</t>
  </si>
  <si>
    <t>Oven</t>
  </si>
  <si>
    <t>Range</t>
  </si>
  <si>
    <t>Refrigerator</t>
  </si>
  <si>
    <t>Carpet Common</t>
  </si>
  <si>
    <t>Carpet Meeting Spaces</t>
  </si>
  <si>
    <t>Library</t>
  </si>
  <si>
    <t>Senior Center</t>
  </si>
  <si>
    <t>Rear Access Deck</t>
  </si>
  <si>
    <t>Ramp</t>
  </si>
  <si>
    <t>Kitchen hood</t>
  </si>
  <si>
    <t>Sprinkler System 25' pitted pipe</t>
  </si>
  <si>
    <t>Dishwasher</t>
  </si>
  <si>
    <t>Public Service Center 105, 109, 113 Jarvis St</t>
  </si>
  <si>
    <t>Public Service Center 131 Jarvis St</t>
  </si>
  <si>
    <t>Public Service Center Pole Barn</t>
  </si>
  <si>
    <t>ELECTRIC FUND</t>
  </si>
  <si>
    <t>Green Lake Power Plant 35yr Overhaul</t>
  </si>
  <si>
    <t>69 kV Thimbleberry Trans Line Bypass</t>
  </si>
  <si>
    <t>Feeder Improvements</t>
  </si>
  <si>
    <t>Island Improvements</t>
  </si>
  <si>
    <t>Marine Street Substation Maintenance</t>
  </si>
  <si>
    <t>Meter Replacement</t>
  </si>
  <si>
    <t>Harbor meter Replacement</t>
  </si>
  <si>
    <t>Green Lake Auto Start Back-up Diesel</t>
  </si>
  <si>
    <t>Blue Lake Powerhouse Conversion</t>
  </si>
  <si>
    <t>Cascade Street Paving (Gaven to Peterson)</t>
  </si>
  <si>
    <t xml:space="preserve">Water Main Replacement </t>
  </si>
  <si>
    <t>Wortman Booster Station Replacement</t>
  </si>
  <si>
    <t>Marine St Phase I Utility &amp; Street Improvements (Osprey to Erler)</t>
  </si>
  <si>
    <t>Marine St Phase II Utility &amp; Street Improvements (Erler to Seward)</t>
  </si>
  <si>
    <t>DeArmond Street Utility and Street Improvements</t>
  </si>
  <si>
    <t>Japonski Water Main Replacement (O'Connell Crossing)</t>
  </si>
  <si>
    <t>DOT Japonski Water Main Replacement (Lifesaver Dr to USCG Air Station Sitka)</t>
  </si>
  <si>
    <t>Monastery (DeGroff to Arrowhead) and Kinkead Utility and Street Improvements</t>
  </si>
  <si>
    <t>Cascade Street Paving (Gavan to Peterson)</t>
  </si>
  <si>
    <t>WWTP Clarifier Drive Replacement (STCIP#22)</t>
  </si>
  <si>
    <t>Replace Generators - Lift Stations</t>
  </si>
  <si>
    <t>Thomsen Harbor Lift Station Rehabilitation</t>
  </si>
  <si>
    <t>WWTP Scum Collector Replacement (STCIP#26)</t>
  </si>
  <si>
    <t>Lincoln Street Lift Station Rehabilitation</t>
  </si>
  <si>
    <t>DeArmond Street Sewer</t>
  </si>
  <si>
    <t>Effluent Disinfection System</t>
  </si>
  <si>
    <t>WWTP DorrClone Clarifier Replacement (STCIP#31)</t>
  </si>
  <si>
    <t>Indian River Lift Station Rehabilitation</t>
  </si>
  <si>
    <t>WWTP Dorr-Oliver Grit Collector &amp; Wemco Pump Replacement (STCIP#33)</t>
  </si>
  <si>
    <t xml:space="preserve">WWTP Belt Filter Press Replacement </t>
  </si>
  <si>
    <t>Castle Hill Lift Station Rehabilitation</t>
  </si>
  <si>
    <t>Old Sitka Rocks Lift Station Rehabilitation</t>
  </si>
  <si>
    <t>Granite Creek Lift Station Rehabilitation</t>
  </si>
  <si>
    <t>Japonski Sewer Force Main Replacement</t>
  </si>
  <si>
    <t xml:space="preserve">Sewer Main Replacement </t>
  </si>
  <si>
    <t>Recycling Oval Concrete Structure</t>
  </si>
  <si>
    <t>Shear Baler</t>
  </si>
  <si>
    <t>Transfer Station Electrical</t>
  </si>
  <si>
    <t>Transfer Station Exterior Wall</t>
  </si>
  <si>
    <t>Transfer Station Roof</t>
  </si>
  <si>
    <t>Recycling Concrete Building Lighting</t>
  </si>
  <si>
    <t>Recycling Concrete Building Electrical</t>
  </si>
  <si>
    <t>Recycling Concrete Building Emergency Egress</t>
  </si>
  <si>
    <t>Recycling Concrete Building Roof</t>
  </si>
  <si>
    <t>Recycling Fuel Oil Seperator</t>
  </si>
  <si>
    <t>Recycling Office Trailer</t>
  </si>
  <si>
    <t>Recycling Scale Shed</t>
  </si>
  <si>
    <t>Recycling Steel Storage Building</t>
  </si>
  <si>
    <t>Transfer Station Steel Structure</t>
  </si>
  <si>
    <t>MSC Rip Rap</t>
  </si>
  <si>
    <t>Sealing Cove Upland Access and Parking</t>
  </si>
  <si>
    <t>Sealing Cove Boat Launch &amp; Upland Access</t>
  </si>
  <si>
    <t>Crescent Harbor - Lincoln Street Lots</t>
  </si>
  <si>
    <t>Thompson Harbor Upland Access and Parking</t>
  </si>
  <si>
    <t>Eliason Harbor Upland Access and Parking</t>
  </si>
  <si>
    <t>ANB Harbor Upland Access and Parking</t>
  </si>
  <si>
    <t>Fish Cleaning Float</t>
  </si>
  <si>
    <t>Fisherman's Work Float</t>
  </si>
  <si>
    <t>Sealing Cove Repairs</t>
  </si>
  <si>
    <t>Thompson Harbor Restroom Demolition</t>
  </si>
  <si>
    <t>Crescent Harbor Phase II Concrete Floats</t>
  </si>
  <si>
    <t>Sealing Cove Harbor</t>
  </si>
  <si>
    <t>Sealing Cove Harbor Boat Launch Ramp</t>
  </si>
  <si>
    <t>Crescent Harbor Boat Launch Ramp</t>
  </si>
  <si>
    <t>Fisherman's Work Float Upland Parking</t>
  </si>
  <si>
    <t>Eliason Harbor Phase 1</t>
  </si>
  <si>
    <t>Demolish Boat Grid</t>
  </si>
  <si>
    <t>Eliason Harbor Phase 2</t>
  </si>
  <si>
    <t>Eliason Harbor Phase 3</t>
  </si>
  <si>
    <t>Eliason Harbor Phase 4</t>
  </si>
  <si>
    <t>Eliason Harbor Restroom (only rebuilt restroom)</t>
  </si>
  <si>
    <t>ANB Harbor Restroom Demolition</t>
  </si>
  <si>
    <t>Crescent Harbor High Load Dock &amp; Net Shed</t>
  </si>
  <si>
    <t>Sealing Cove Restroom Demolition</t>
  </si>
  <si>
    <t>Crescent Harbor Upland Access and Parking</t>
  </si>
  <si>
    <t>Harobr System Office</t>
  </si>
  <si>
    <t>Thompson Harbor</t>
  </si>
  <si>
    <t>ANB Harbor</t>
  </si>
  <si>
    <t>Sitka Transient Dock</t>
  </si>
  <si>
    <t>Crescent Harbor Boat Launch &amp; Upland</t>
  </si>
  <si>
    <t xml:space="preserve">Streets &amp; Roads   </t>
  </si>
  <si>
    <t>City of Galena</t>
  </si>
  <si>
    <t xml:space="preserve">New Power Plant </t>
  </si>
  <si>
    <t>Power Plant Upgrades</t>
  </si>
  <si>
    <t xml:space="preserve">Remodeling Fire Hall / Rescue Vehicle Building </t>
  </si>
  <si>
    <t xml:space="preserve">Replace Wastewater System </t>
  </si>
  <si>
    <t xml:space="preserve">New generator </t>
  </si>
  <si>
    <t>Petersburg Borough</t>
  </si>
  <si>
    <t>South Harbor Maintenance Dredge</t>
  </si>
  <si>
    <t xml:space="preserve">North Harbor - sheet pile and parking </t>
  </si>
  <si>
    <t>Harbor Maintenance Shop upgrade (if the Petro building is not aquired)</t>
  </si>
  <si>
    <t>South Harbor Utility Float Reconstruction</t>
  </si>
  <si>
    <t>Harbor Office/Shower/Restroom facility redesign and reconstruction</t>
  </si>
  <si>
    <t>South Harbor Ramp Replacement</t>
  </si>
  <si>
    <t>Purchase of private land adjacent to Harbor</t>
  </si>
  <si>
    <t>Increase South Harbor Launch Ramp Capacity &amp; Parking</t>
  </si>
  <si>
    <t xml:space="preserve">Berthing Dolphin at Petro Dock </t>
  </si>
  <si>
    <t>Parks and Recreation Department ( in priority order)</t>
  </si>
  <si>
    <t xml:space="preserve">Playground equipment for Sandy Beach Park  </t>
  </si>
  <si>
    <t xml:space="preserve">Story Poles for Sandy Beach Park </t>
  </si>
  <si>
    <t>Trail Kiosks with trail guides and local interest information</t>
  </si>
  <si>
    <t xml:space="preserve">Eagles Roost Stair Replacement (or ADA option would be about $500K) </t>
  </si>
  <si>
    <t>Historical and Education signs along trails and at parks</t>
  </si>
  <si>
    <t>Playground equipment for IRA II</t>
  </si>
  <si>
    <t xml:space="preserve">Expansion of Weight Room Facility  </t>
  </si>
  <si>
    <t xml:space="preserve">Climate Controlled storage building near the Community Center  </t>
  </si>
  <si>
    <t>Lighting for Ballpark and Ice Rink</t>
  </si>
  <si>
    <t xml:space="preserve">Replacement Floor for the Community Gym  </t>
  </si>
  <si>
    <t>Entrance driveway to second Sandy Beach Shelter</t>
  </si>
  <si>
    <t>Public Address System for Community Center</t>
  </si>
  <si>
    <t>Mathisen Fishing Pier</t>
  </si>
  <si>
    <t>Public Works Department (in priority order)</t>
  </si>
  <si>
    <t>Fram Street infrastructure repairs</t>
  </si>
  <si>
    <t>Frederick Road resurfacing</t>
  </si>
  <si>
    <t>Rasmus Enge Bridge Replacement</t>
  </si>
  <si>
    <t>Paving Dump Hill</t>
  </si>
  <si>
    <t>Petersburg School District (in priority order)</t>
  </si>
  <si>
    <t xml:space="preserve">Mitkof Middle School/PHS Auditorium Foundation Repair </t>
  </si>
  <si>
    <t xml:space="preserve">Stedman Elementary Plumbing System Replacement  </t>
  </si>
  <si>
    <t>Middle School/High School Digital HVAC Controls</t>
  </si>
  <si>
    <t xml:space="preserve">Districtwide ADA Renovations  </t>
  </si>
  <si>
    <t xml:space="preserve">Middle School/High School Electrical Upgrades  </t>
  </si>
  <si>
    <t>Water Department (in priority order)</t>
  </si>
  <si>
    <t>Cabin Creek Pipeline Pig Launcher</t>
  </si>
  <si>
    <t>Storage Tank Piping Improvements</t>
  </si>
  <si>
    <t xml:space="preserve">Fram Street -  Transite Water Main Replacement </t>
  </si>
  <si>
    <t>Wastewater SCADA system</t>
  </si>
  <si>
    <t>Water/Sewer Reconstruction - Phase 2</t>
  </si>
  <si>
    <t>Kiseno Street Sewer Main</t>
  </si>
  <si>
    <t xml:space="preserve">Rasmus Enge Bridge Water Main Replacement </t>
  </si>
  <si>
    <t xml:space="preserve">Clear Well Replacement (Water) </t>
  </si>
  <si>
    <t>Hammer Slough Water Main Replacement</t>
  </si>
  <si>
    <t>Sandy Beach Road Water Main Replacement</t>
  </si>
  <si>
    <t xml:space="preserve">Scow Bay 1 Pumpstation </t>
  </si>
  <si>
    <t xml:space="preserve">Pumpstation 4 Force Main </t>
  </si>
  <si>
    <t xml:space="preserve">Pumpstation 3 Rehabilitation </t>
  </si>
  <si>
    <t xml:space="preserve">Pumpstation 4 Rehabilitation </t>
  </si>
  <si>
    <t xml:space="preserve">Skylark Pumpstation Rehabilitation </t>
  </si>
  <si>
    <t>Wastewater Department (in priority order)</t>
  </si>
  <si>
    <t>Municipal Building Sewer</t>
  </si>
  <si>
    <t xml:space="preserve">Pump station 4 Force Main Replacement </t>
  </si>
  <si>
    <t xml:space="preserve">Pump station 3 Upgrade </t>
  </si>
  <si>
    <t>Mobile Public Restrooms - Main Street and Dock Street/Drive Down</t>
  </si>
  <si>
    <t>Pump Station 4 Upgrade</t>
  </si>
  <si>
    <t xml:space="preserve">Skylark Pump station Rehabilitation </t>
  </si>
  <si>
    <t>Power and Light Department (not in priority order)</t>
  </si>
  <si>
    <t>Downtown Streetlights (in-house)</t>
  </si>
  <si>
    <t xml:space="preserve">Blind Slough Hydro Rehabilitation </t>
  </si>
  <si>
    <t xml:space="preserve">AMI Infrastructure Project  </t>
  </si>
  <si>
    <t>24.9 Rebuild - Main Street Substation Feed Re-route (in-house)</t>
  </si>
  <si>
    <t>24.9 Rebuild - Airport 2400 Conversion (in-house)</t>
  </si>
  <si>
    <t>Storage Yard Relocation - Storage Sheds (2)</t>
  </si>
  <si>
    <t>Hydro Substation Upgrade (in-house)</t>
  </si>
  <si>
    <t>Scow Bay Generator 2</t>
  </si>
  <si>
    <t>Catepillar 398/399 Inframe Rebuild</t>
  </si>
  <si>
    <t>Petersburg Medical Center (not in priority order)</t>
  </si>
  <si>
    <t xml:space="preserve">Fire Suppression System for Server Room </t>
  </si>
  <si>
    <t xml:space="preserve">Emergency Room Doors  </t>
  </si>
  <si>
    <t>Public Safety and Support (not in priority order)</t>
  </si>
  <si>
    <t>Petersburg Mental Health- ADA Renovations/Totem Arms</t>
  </si>
  <si>
    <t>Shooting Range Structure Rehabilitation</t>
  </si>
  <si>
    <t>Shooting Range Trap &amp; Skeet Equipment Upgrades</t>
  </si>
  <si>
    <t>Shooting Range Boardwalk Improvements</t>
  </si>
  <si>
    <t>Sanitation (in priority order)</t>
  </si>
  <si>
    <t>Tire Cutter</t>
  </si>
  <si>
    <t>Envirorack Car Disposal System</t>
  </si>
  <si>
    <t>Fire Sprinkler System Replacment - Baler</t>
  </si>
  <si>
    <t>Waste Oil Storage System Upgrades</t>
  </si>
  <si>
    <t>Landfill Fencing repairs/replacement</t>
  </si>
  <si>
    <t>Storage Quonset Hut Replacement</t>
  </si>
  <si>
    <t>Baler Roof Replacement</t>
  </si>
  <si>
    <t>Sanitation Security Upgrades (camera and gate)</t>
  </si>
  <si>
    <t>Recycling drop off Center</t>
  </si>
  <si>
    <t>Other</t>
  </si>
  <si>
    <t>Clausen Memorial Museum Design, Plans and Drawings</t>
  </si>
  <si>
    <t>Non - Capital Issues and Concerns</t>
  </si>
  <si>
    <t>Continuance of the Community Assistance Program</t>
  </si>
  <si>
    <t>Full Funding for the Harbor Match Program</t>
  </si>
  <si>
    <t>Support and funding of the Community Jail Program</t>
  </si>
  <si>
    <t>Support and funding for the School Deferred Maintenance (Capital Projects) program</t>
  </si>
  <si>
    <t>Support and funding of the School Bond reimbursement program</t>
  </si>
  <si>
    <t>Support and funding for the Alaska Marine Highway System</t>
  </si>
  <si>
    <t>Support for maintaining the local PERS contribution rate at 22%</t>
  </si>
  <si>
    <t>City &amp; Borough of Juneau</t>
  </si>
  <si>
    <r>
      <t xml:space="preserve">Public Bathrooms in downtown area </t>
    </r>
    <r>
      <rPr>
        <sz val="11"/>
        <color rgb="FFFF0000"/>
        <rFont val="Calibri"/>
        <family val="2"/>
        <scheme val="minor"/>
      </rPr>
      <t xml:space="preserve"> </t>
    </r>
  </si>
  <si>
    <t>City of Dillingham</t>
  </si>
  <si>
    <t>Wastewater System Upgrades - Aeration</t>
  </si>
  <si>
    <t>Landfill Groundwater Monitoring Wells</t>
  </si>
  <si>
    <t>Water System Improvements - (Phase I)</t>
  </si>
  <si>
    <t>Lake Road Fire Hall Renovation</t>
  </si>
  <si>
    <t xml:space="preserve">Harbor Revetments &amp; Breakwater/Emergency Bank Stabilization (Potential 35:65 Match for USACOE Construction Readv Proiect) </t>
  </si>
  <si>
    <t xml:space="preserve">Alternate Emergency Operations Center Phase 11 </t>
  </si>
  <si>
    <t xml:space="preserve">Public Safety Building Replacement </t>
  </si>
  <si>
    <t xml:space="preserve">Sewer Lagoon Bank Stabilization Study </t>
  </si>
  <si>
    <t>Harbor Float Replacement</t>
  </si>
  <si>
    <t>Sewer Lagoon Relocation Study</t>
  </si>
  <si>
    <r>
      <t>Tri</t>
    </r>
    <r>
      <rPr>
        <sz val="11"/>
        <color rgb="FF444444"/>
        <rFont val="Calibri"/>
        <family val="2"/>
        <scheme val="minor"/>
      </rPr>
      <t>-</t>
    </r>
    <r>
      <rPr>
        <sz val="11"/>
        <color theme="1"/>
        <rFont val="Calibri"/>
        <family val="2"/>
        <scheme val="minor"/>
      </rPr>
      <t xml:space="preserve">Valley Generator Replacement </t>
    </r>
  </si>
  <si>
    <r>
      <t>4</t>
    </r>
    <r>
      <rPr>
        <sz val="11"/>
        <color theme="1"/>
        <rFont val="Calibri"/>
        <family val="2"/>
        <scheme val="minor"/>
      </rPr>
      <t>th Waste Heat Recovery Unit</t>
    </r>
  </si>
  <si>
    <t>D Street &amp; Seward Street Rehabilitation Project</t>
  </si>
  <si>
    <t>Water System Improvements - (Phase II &amp; 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</si>
</sst>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3" formatCode="_(* #,##0.00_);_(* \(#,##0.00\);_(* &quot;-&quot;??_);_(@_)"/>
  </numFmts>
  <fonts count="7" x14ac:knownFonts="1">
    <font>
      <sz val="11"/>
      <color theme="1"/>
      <name val="Calibri"/>
      <family val="2"/>
      <scheme val="minor"/>
    </font>
    <font>
      <sz val="11"/>
      <color theme="1"/>
      <name val="Calibri"/>
      <family val="2"/>
      <scheme val="minor"/>
    </font>
    <font>
      <sz val="10"/>
      <name val="Arial"/>
    </font>
    <font>
      <sz val="11"/>
      <color rgb="FF444444"/>
      <name val="Calibri"/>
      <family val="2"/>
      <scheme val="minor"/>
    </font>
    <font>
      <sz val="12"/>
      <name val="Arial"/>
      <family val="2"/>
    </font>
    <font>
      <sz val="11"/>
      <color rgb="FFFF0000"/>
      <name val="Calibri"/>
      <family val="2"/>
      <scheme val="minor"/>
    </font>
    <font>
      <sz val="11"/>
      <color rgb="FF262626"/>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2" fillId="0" borderId="0"/>
    <xf numFmtId="0" fontId="1" fillId="0" borderId="0"/>
    <xf numFmtId="43" fontId="4" fillId="0" borderId="0" applyFont="0" applyFill="0" applyBorder="0" applyAlignment="0" applyProtection="0"/>
    <xf numFmtId="43" fontId="4" fillId="0" borderId="0" applyFont="0" applyFill="0" applyBorder="0" applyAlignment="0" applyProtection="0"/>
  </cellStyleXfs>
  <cellXfs count="9">
    <xf numFmtId="0" fontId="0" fillId="0" borderId="0" xfId="0"/>
    <xf numFmtId="0" fontId="0" fillId="0" borderId="0" xfId="0" applyFont="1"/>
    <xf numFmtId="0" fontId="0" fillId="0" borderId="0" xfId="0" quotePrefix="1" applyFont="1"/>
    <xf numFmtId="0" fontId="0" fillId="0" borderId="0" xfId="0" applyFont="1" applyAlignment="1">
      <alignment vertical="center"/>
    </xf>
    <xf numFmtId="6" fontId="6" fillId="0" borderId="0" xfId="0" applyNumberFormat="1" applyFont="1" applyAlignment="1">
      <alignment horizontal="left" vertical="center" wrapText="1" indent="2"/>
    </xf>
    <xf numFmtId="0" fontId="6" fillId="0" borderId="0" xfId="0" applyFont="1" applyBorder="1" applyAlignment="1">
      <alignment vertical="center" wrapText="1"/>
    </xf>
    <xf numFmtId="6" fontId="6" fillId="0" borderId="0" xfId="0" applyNumberFormat="1" applyFont="1" applyAlignment="1">
      <alignment vertical="center" wrapText="1"/>
    </xf>
    <xf numFmtId="0" fontId="6" fillId="0" borderId="0" xfId="0" applyFont="1" applyFill="1" applyBorder="1" applyAlignment="1">
      <alignment vertical="center" wrapText="1"/>
    </xf>
    <xf numFmtId="0" fontId="6" fillId="0" borderId="0" xfId="0" applyFont="1" applyAlignment="1">
      <alignment vertical="center" wrapText="1"/>
    </xf>
  </cellXfs>
  <cellStyles count="5">
    <cellStyle name="Comma 2" xfId="4" xr:uid="{92DA449B-50F2-4FFB-A1DD-0194E71B97B9}"/>
    <cellStyle name="Comma 3" xfId="3" xr:uid="{67B54FB4-53C8-4AB4-8593-3D1631C68ED8}"/>
    <cellStyle name="Normal" xfId="0" builtinId="0"/>
    <cellStyle name="Normal 2" xfId="1" xr:uid="{91E5BC7F-1279-4134-B71C-054539E48956}"/>
    <cellStyle name="Normal 3" xfId="2" xr:uid="{FB3EEFD3-6BFF-4732-894A-A851E74613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0</xdr:colOff>
      <xdr:row>98</xdr:row>
      <xdr:rowOff>0</xdr:rowOff>
    </xdr:from>
    <xdr:ext cx="7794625" cy="0"/>
    <xdr:sp macro="" textlink="">
      <xdr:nvSpPr>
        <xdr:cNvPr id="2" name="Shape 2">
          <a:extLst>
            <a:ext uri="{FF2B5EF4-FFF2-40B4-BE49-F238E27FC236}">
              <a16:creationId xmlns:a16="http://schemas.microsoft.com/office/drawing/2014/main" id="{BE9D215A-2545-4C72-B687-64C265C58A08}"/>
            </a:ext>
          </a:extLst>
        </xdr:cNvPr>
        <xdr:cNvSpPr/>
      </xdr:nvSpPr>
      <xdr:spPr>
        <a:xfrm>
          <a:off x="609600" y="18859500"/>
          <a:ext cx="7794625" cy="0"/>
        </a:xfrm>
        <a:custGeom>
          <a:avLst/>
          <a:gdLst/>
          <a:ahLst/>
          <a:cxnLst/>
          <a:rect l="0" t="0" r="0" b="0"/>
          <a:pathLst>
            <a:path w="5943600">
              <a:moveTo>
                <a:pt x="0" y="0"/>
              </a:moveTo>
              <a:lnTo>
                <a:pt x="91440" y="0"/>
              </a:lnTo>
            </a:path>
            <a:path w="5943600">
              <a:moveTo>
                <a:pt x="91440" y="0"/>
              </a:moveTo>
              <a:lnTo>
                <a:pt x="182880" y="0"/>
              </a:lnTo>
            </a:path>
            <a:path w="5943600">
              <a:moveTo>
                <a:pt x="182880" y="0"/>
              </a:moveTo>
              <a:lnTo>
                <a:pt x="2628900" y="0"/>
              </a:lnTo>
            </a:path>
            <a:path w="5943600">
              <a:moveTo>
                <a:pt x="2628900" y="0"/>
              </a:moveTo>
              <a:lnTo>
                <a:pt x="3086100" y="0"/>
              </a:lnTo>
            </a:path>
            <a:path w="5943600">
              <a:moveTo>
                <a:pt x="3086100" y="0"/>
              </a:moveTo>
              <a:lnTo>
                <a:pt x="3543300" y="0"/>
              </a:lnTo>
            </a:path>
            <a:path w="5943600">
              <a:moveTo>
                <a:pt x="3543300" y="0"/>
              </a:moveTo>
              <a:lnTo>
                <a:pt x="4000500" y="0"/>
              </a:lnTo>
            </a:path>
            <a:path w="5943600">
              <a:moveTo>
                <a:pt x="4000500" y="0"/>
              </a:moveTo>
              <a:lnTo>
                <a:pt x="4457700" y="0"/>
              </a:lnTo>
            </a:path>
            <a:path w="5943600">
              <a:moveTo>
                <a:pt x="4457700" y="0"/>
              </a:moveTo>
              <a:lnTo>
                <a:pt x="4914900" y="0"/>
              </a:lnTo>
            </a:path>
            <a:path w="5943600">
              <a:moveTo>
                <a:pt x="4914900" y="0"/>
              </a:moveTo>
              <a:lnTo>
                <a:pt x="5372100" y="0"/>
              </a:lnTo>
            </a:path>
            <a:path w="5943600">
              <a:moveTo>
                <a:pt x="5372100" y="0"/>
              </a:moveTo>
              <a:lnTo>
                <a:pt x="5943600" y="0"/>
              </a:lnTo>
            </a:path>
          </a:pathLst>
        </a:custGeom>
        <a:ln w="10591">
          <a:solidFill>
            <a:srgbClr val="000000"/>
          </a:solidFill>
        </a:ln>
      </xdr:spPr>
    </xdr:sp>
    <xdr:clientData/>
  </xdr:oneCellAnchor>
  <xdr:oneCellAnchor>
    <xdr:from>
      <xdr:col>13</xdr:col>
      <xdr:colOff>0</xdr:colOff>
      <xdr:row>22</xdr:row>
      <xdr:rowOff>189439</xdr:rowOff>
    </xdr:from>
    <xdr:ext cx="6075679" cy="0"/>
    <xdr:sp macro="" textlink="">
      <xdr:nvSpPr>
        <xdr:cNvPr id="3" name="Shape 2">
          <a:extLst>
            <a:ext uri="{FF2B5EF4-FFF2-40B4-BE49-F238E27FC236}">
              <a16:creationId xmlns:a16="http://schemas.microsoft.com/office/drawing/2014/main" id="{1E8D4EA6-1723-46BD-B5C0-3B3D6A90D18D}"/>
            </a:ext>
          </a:extLst>
        </xdr:cNvPr>
        <xdr:cNvSpPr/>
      </xdr:nvSpPr>
      <xdr:spPr>
        <a:xfrm>
          <a:off x="7924800" y="4570939"/>
          <a:ext cx="6075679" cy="0"/>
        </a:xfrm>
        <a:custGeom>
          <a:avLst/>
          <a:gdLst/>
          <a:ahLst/>
          <a:cxnLst/>
          <a:rect l="0" t="0" r="0" b="0"/>
          <a:pathLst>
            <a:path w="5831205">
              <a:moveTo>
                <a:pt x="0" y="0"/>
              </a:moveTo>
              <a:lnTo>
                <a:pt x="91440" y="0"/>
              </a:lnTo>
            </a:path>
            <a:path w="5831205">
              <a:moveTo>
                <a:pt x="91440" y="0"/>
              </a:moveTo>
              <a:lnTo>
                <a:pt x="182880" y="0"/>
              </a:lnTo>
            </a:path>
            <a:path w="5831205">
              <a:moveTo>
                <a:pt x="182880" y="0"/>
              </a:moveTo>
              <a:lnTo>
                <a:pt x="2859404" y="0"/>
              </a:lnTo>
            </a:path>
            <a:path w="5831205">
              <a:moveTo>
                <a:pt x="2859404" y="0"/>
              </a:moveTo>
              <a:lnTo>
                <a:pt x="3453765" y="0"/>
              </a:lnTo>
            </a:path>
            <a:path w="5831205">
              <a:moveTo>
                <a:pt x="3453765" y="0"/>
              </a:moveTo>
              <a:lnTo>
                <a:pt x="4048125" y="0"/>
              </a:lnTo>
            </a:path>
            <a:path w="5831205">
              <a:moveTo>
                <a:pt x="4048125" y="0"/>
              </a:moveTo>
              <a:lnTo>
                <a:pt x="4642485" y="0"/>
              </a:lnTo>
            </a:path>
            <a:path w="5831205">
              <a:moveTo>
                <a:pt x="4642485" y="0"/>
              </a:moveTo>
              <a:lnTo>
                <a:pt x="5236845" y="0"/>
              </a:lnTo>
            </a:path>
            <a:path w="5831205">
              <a:moveTo>
                <a:pt x="5236845" y="0"/>
              </a:moveTo>
              <a:lnTo>
                <a:pt x="5831205" y="0"/>
              </a:lnTo>
            </a:path>
          </a:pathLst>
        </a:custGeom>
        <a:ln w="10579">
          <a:solidFill>
            <a:srgbClr val="000000"/>
          </a:solidFill>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ublicWorks\Engineering\Municipal%20Engineer\CIP%20Plan\Streets\CBS%20Streets%20Paving%20Needs%202.5.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ublicWorks\Engineering\Municipal%20Engineer\CIP%20Plan\Streets\parking%20lots%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hawnm\AppData\Local\Microsoft\Windows\INetCache\Content.Outlook\YT66RV2H\~CIP%20Book%20FY20-25%20(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ULL RECONSTRUCT"/>
      <sheetName val="PARTIAL RECONSTRUCT"/>
      <sheetName val="STRIP PAVE"/>
      <sheetName val="LIST"/>
    </sheetNames>
    <sheetDataSet>
      <sheetData sheetId="0" refreshError="1"/>
      <sheetData sheetId="1" refreshError="1"/>
      <sheetData sheetId="2" refreshError="1"/>
      <sheetData sheetId="3" refreshError="1"/>
      <sheetData sheetId="4" refreshError="1">
        <row r="3">
          <cell r="P3">
            <v>76000</v>
          </cell>
        </row>
        <row r="4">
          <cell r="P4">
            <v>21000</v>
          </cell>
        </row>
        <row r="5">
          <cell r="P5">
            <v>41000</v>
          </cell>
        </row>
        <row r="6">
          <cell r="P6">
            <v>131000</v>
          </cell>
        </row>
        <row r="7">
          <cell r="P7">
            <v>44000</v>
          </cell>
        </row>
        <row r="8">
          <cell r="P8">
            <v>27000</v>
          </cell>
        </row>
        <row r="9">
          <cell r="P9">
            <v>35000</v>
          </cell>
        </row>
        <row r="10">
          <cell r="P10">
            <v>41000</v>
          </cell>
        </row>
        <row r="11">
          <cell r="P11">
            <v>89000</v>
          </cell>
        </row>
        <row r="12">
          <cell r="P12">
            <v>69000</v>
          </cell>
        </row>
        <row r="13">
          <cell r="P13">
            <v>109000</v>
          </cell>
        </row>
        <row r="14">
          <cell r="P14">
            <v>39000</v>
          </cell>
        </row>
        <row r="15">
          <cell r="P15">
            <v>31000</v>
          </cell>
        </row>
        <row r="16">
          <cell r="P16">
            <v>147000</v>
          </cell>
        </row>
        <row r="17">
          <cell r="P17">
            <v>139000</v>
          </cell>
        </row>
        <row r="18">
          <cell r="P18">
            <v>1049000</v>
          </cell>
        </row>
        <row r="19">
          <cell r="P19">
            <v>89000</v>
          </cell>
        </row>
        <row r="21">
          <cell r="P21">
            <v>34000</v>
          </cell>
        </row>
        <row r="22">
          <cell r="P22">
            <v>43000</v>
          </cell>
        </row>
        <row r="24">
          <cell r="P24">
            <v>202000</v>
          </cell>
        </row>
        <row r="25">
          <cell r="P25">
            <v>302000</v>
          </cell>
        </row>
        <row r="26">
          <cell r="P26">
            <v>58000</v>
          </cell>
        </row>
        <row r="27">
          <cell r="P27">
            <v>66000</v>
          </cell>
        </row>
        <row r="28">
          <cell r="P28">
            <v>63000</v>
          </cell>
        </row>
        <row r="29">
          <cell r="P29">
            <v>48000</v>
          </cell>
        </row>
        <row r="30">
          <cell r="P30">
            <v>36000</v>
          </cell>
        </row>
        <row r="31">
          <cell r="P31">
            <v>66000</v>
          </cell>
        </row>
        <row r="32">
          <cell r="P32">
            <v>93000</v>
          </cell>
        </row>
        <row r="33">
          <cell r="P33">
            <v>34000</v>
          </cell>
        </row>
        <row r="34">
          <cell r="P34">
            <v>63000</v>
          </cell>
        </row>
        <row r="35">
          <cell r="P35">
            <v>99000</v>
          </cell>
        </row>
        <row r="36">
          <cell r="P36">
            <v>54000</v>
          </cell>
        </row>
        <row r="37">
          <cell r="P37">
            <v>81000</v>
          </cell>
        </row>
        <row r="38">
          <cell r="P38">
            <v>42000</v>
          </cell>
        </row>
        <row r="39">
          <cell r="P39">
            <v>161000</v>
          </cell>
        </row>
        <row r="40">
          <cell r="P40">
            <v>88000</v>
          </cell>
        </row>
        <row r="41">
          <cell r="P41">
            <v>381000</v>
          </cell>
        </row>
        <row r="43">
          <cell r="P43">
            <v>25000</v>
          </cell>
        </row>
        <row r="44">
          <cell r="P44">
            <v>21000</v>
          </cell>
        </row>
        <row r="45">
          <cell r="P45">
            <v>28000</v>
          </cell>
        </row>
        <row r="46">
          <cell r="P46">
            <v>27000</v>
          </cell>
        </row>
        <row r="47">
          <cell r="P47">
            <v>15000</v>
          </cell>
        </row>
        <row r="48">
          <cell r="P48">
            <v>13000</v>
          </cell>
        </row>
        <row r="49">
          <cell r="P49">
            <v>150000</v>
          </cell>
        </row>
        <row r="50">
          <cell r="P50">
            <v>85000</v>
          </cell>
        </row>
        <row r="51">
          <cell r="P51">
            <v>128000</v>
          </cell>
        </row>
        <row r="52">
          <cell r="P52">
            <v>82000</v>
          </cell>
        </row>
        <row r="53">
          <cell r="P53">
            <v>69000</v>
          </cell>
        </row>
        <row r="54">
          <cell r="P54">
            <v>48000</v>
          </cell>
        </row>
        <row r="55">
          <cell r="P55">
            <v>55000</v>
          </cell>
        </row>
        <row r="56">
          <cell r="P56">
            <v>47000</v>
          </cell>
        </row>
        <row r="57">
          <cell r="P57">
            <v>84000</v>
          </cell>
        </row>
        <row r="58">
          <cell r="P58">
            <v>88000</v>
          </cell>
        </row>
        <row r="59">
          <cell r="P59">
            <v>71000</v>
          </cell>
        </row>
        <row r="60">
          <cell r="P60">
            <v>186000</v>
          </cell>
        </row>
        <row r="61">
          <cell r="P61">
            <v>8000</v>
          </cell>
        </row>
        <row r="62">
          <cell r="P62">
            <v>45000</v>
          </cell>
        </row>
        <row r="64">
          <cell r="P64">
            <v>67000</v>
          </cell>
        </row>
        <row r="67">
          <cell r="P67">
            <v>43000</v>
          </cell>
        </row>
        <row r="68">
          <cell r="P68">
            <v>283000</v>
          </cell>
        </row>
        <row r="69">
          <cell r="P69">
            <v>166000</v>
          </cell>
        </row>
        <row r="70">
          <cell r="P70">
            <v>108000</v>
          </cell>
        </row>
        <row r="71">
          <cell r="P71">
            <v>201000</v>
          </cell>
        </row>
        <row r="72">
          <cell r="P72">
            <v>70000</v>
          </cell>
        </row>
        <row r="73">
          <cell r="P73">
            <v>81000</v>
          </cell>
        </row>
        <row r="74">
          <cell r="P74">
            <v>56000</v>
          </cell>
        </row>
        <row r="75">
          <cell r="P75">
            <v>19000</v>
          </cell>
        </row>
        <row r="76">
          <cell r="P76">
            <v>42000</v>
          </cell>
        </row>
        <row r="77">
          <cell r="P77">
            <v>141000</v>
          </cell>
        </row>
        <row r="78">
          <cell r="P78">
            <v>178000</v>
          </cell>
        </row>
        <row r="79">
          <cell r="P79">
            <v>24000</v>
          </cell>
        </row>
        <row r="80">
          <cell r="P80">
            <v>70000</v>
          </cell>
        </row>
        <row r="81">
          <cell r="P81">
            <v>45000</v>
          </cell>
        </row>
        <row r="82">
          <cell r="P82">
            <v>82000</v>
          </cell>
        </row>
        <row r="83">
          <cell r="P83">
            <v>32000</v>
          </cell>
        </row>
        <row r="84">
          <cell r="P84">
            <v>72000</v>
          </cell>
        </row>
        <row r="85">
          <cell r="P85">
            <v>18000</v>
          </cell>
        </row>
        <row r="86">
          <cell r="P86">
            <v>15000</v>
          </cell>
        </row>
        <row r="87">
          <cell r="P87">
            <v>249000</v>
          </cell>
        </row>
        <row r="88">
          <cell r="P88">
            <v>99000</v>
          </cell>
        </row>
        <row r="89">
          <cell r="P89">
            <v>82000</v>
          </cell>
        </row>
        <row r="90">
          <cell r="P90">
            <v>81000</v>
          </cell>
        </row>
        <row r="91">
          <cell r="P91">
            <v>35000</v>
          </cell>
        </row>
        <row r="92">
          <cell r="P92">
            <v>226000</v>
          </cell>
        </row>
        <row r="93">
          <cell r="P93">
            <v>87000</v>
          </cell>
        </row>
        <row r="94">
          <cell r="P94">
            <v>123000</v>
          </cell>
        </row>
        <row r="97">
          <cell r="P97">
            <v>122000</v>
          </cell>
        </row>
        <row r="101">
          <cell r="P101">
            <v>141000</v>
          </cell>
        </row>
        <row r="117">
          <cell r="P117">
            <v>649000</v>
          </cell>
        </row>
        <row r="119">
          <cell r="P119">
            <v>146000</v>
          </cell>
        </row>
        <row r="121">
          <cell r="P121">
            <v>1831000</v>
          </cell>
        </row>
        <row r="126">
          <cell r="P126">
            <v>111000</v>
          </cell>
        </row>
        <row r="127">
          <cell r="P127">
            <v>60000</v>
          </cell>
        </row>
        <row r="136">
          <cell r="P136">
            <v>196000</v>
          </cell>
        </row>
        <row r="298">
          <cell r="P298">
            <v>36218000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20exp"/>
    </sheetNames>
    <sheetDataSet>
      <sheetData sheetId="0" refreshError="1">
        <row r="3">
          <cell r="F3">
            <v>608000</v>
          </cell>
        </row>
        <row r="9">
          <cell r="F9">
            <v>172000</v>
          </cell>
        </row>
        <row r="10">
          <cell r="F10">
            <v>484000</v>
          </cell>
        </row>
        <row r="17">
          <cell r="F17">
            <v>102000</v>
          </cell>
        </row>
        <row r="18">
          <cell r="F18">
            <v>230000</v>
          </cell>
        </row>
        <row r="19">
          <cell r="F19">
            <v>331000</v>
          </cell>
        </row>
        <row r="22">
          <cell r="F22">
            <v>440000</v>
          </cell>
        </row>
        <row r="23">
          <cell r="F23">
            <v>102000</v>
          </cell>
        </row>
        <row r="25">
          <cell r="F25">
            <v>96000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Intro-Final"/>
      <sheetName val="Final-FY20 Cap Improv Int"/>
      <sheetName val="Prelim&amp;FINAL-FY20 CIP Recom"/>
      <sheetName val="Summary"/>
      <sheetName val="Final-6-yr Title Pg"/>
      <sheetName val="Prelim&amp;Final 6-Year"/>
      <sheetName val="Prj Descript"/>
      <sheetName val="Finan Sum Title Pg"/>
      <sheetName val="Fin Sum"/>
      <sheetName val="Intro-Prelim"/>
      <sheetName val="Prelim-FY20 CIP Recom Intro"/>
      <sheetName val="Prelim-6-yr Title Pg"/>
    </sheetNames>
    <sheetDataSet>
      <sheetData sheetId="0" refreshError="1"/>
      <sheetData sheetId="1" refreshError="1"/>
      <sheetData sheetId="2" refreshError="1"/>
      <sheetData sheetId="3" refreshError="1"/>
      <sheetData sheetId="4" refreshError="1"/>
      <sheetData sheetId="5" refreshError="1"/>
      <sheetData sheetId="6">
        <row r="1">
          <cell r="A1" t="str">
            <v>IT - Infrastructure Upgrades</v>
          </cell>
          <cell r="B1">
            <v>200000</v>
          </cell>
          <cell r="C1">
            <v>400000</v>
          </cell>
          <cell r="D1">
            <v>400000</v>
          </cell>
        </row>
        <row r="2">
          <cell r="A2" t="str">
            <v>Enterprise Computer System Upgrade (Debt Service)</v>
          </cell>
          <cell r="B2">
            <v>200000</v>
          </cell>
        </row>
        <row r="3">
          <cell r="A3" t="str">
            <v>Affordable Housing</v>
          </cell>
          <cell r="B3">
            <v>400000</v>
          </cell>
          <cell r="C3">
            <v>400000</v>
          </cell>
          <cell r="D3">
            <v>400000</v>
          </cell>
          <cell r="E3">
            <v>400000</v>
          </cell>
        </row>
        <row r="4">
          <cell r="A4" t="str">
            <v>Eaglecrest Financial Sustainability Plan</v>
          </cell>
          <cell r="B4">
            <v>50000</v>
          </cell>
        </row>
        <row r="5">
          <cell r="A5" t="str">
            <v>JRES Implementation</v>
          </cell>
          <cell r="B5">
            <v>250000</v>
          </cell>
        </row>
        <row r="6">
          <cell r="A6" t="str">
            <v>Senior Housing</v>
          </cell>
          <cell r="B6">
            <v>1500000</v>
          </cell>
        </row>
        <row r="7">
          <cell r="A7" t="str">
            <v>Willoughby Parking Structure</v>
          </cell>
          <cell r="G7">
            <v>15000000</v>
          </cell>
        </row>
        <row r="8">
          <cell r="A8" t="str">
            <v>New City Hall</v>
          </cell>
          <cell r="G8">
            <v>50000000</v>
          </cell>
        </row>
        <row r="9">
          <cell r="A9" t="str">
            <v>South End of Gastineau Ave.</v>
          </cell>
          <cell r="G9">
            <v>200000</v>
          </cell>
        </row>
        <row r="10">
          <cell r="A10" t="str">
            <v>Composting Feasibility Study</v>
          </cell>
          <cell r="G10">
            <v>100000</v>
          </cell>
        </row>
        <row r="11">
          <cell r="A11" t="str">
            <v>Wayfinding and Gateway Signage - Auke bay</v>
          </cell>
          <cell r="G11">
            <v>250000</v>
          </cell>
        </row>
        <row r="12">
          <cell r="A12" t="str">
            <v>W Douglas Road Feasibility Study/Plan</v>
          </cell>
          <cell r="G12">
            <v>250000</v>
          </cell>
        </row>
        <row r="13">
          <cell r="A13" t="str">
            <v>W Douglas Road Middle Creek Crossing</v>
          </cell>
          <cell r="G13">
            <v>4000000</v>
          </cell>
        </row>
        <row r="14">
          <cell r="A14" t="str">
            <v>Cordova St. Alternate Access</v>
          </cell>
          <cell r="G14">
            <v>8000000</v>
          </cell>
        </row>
        <row r="15">
          <cell r="A15" t="str">
            <v>Move Riverbend Elem. Access to Dimond Park Signalized Entrance</v>
          </cell>
          <cell r="G15">
            <v>1500000</v>
          </cell>
        </row>
        <row r="16">
          <cell r="A16" t="str">
            <v>Replace Montana Creek Bridge - (Past Rifle Range)</v>
          </cell>
          <cell r="G16">
            <v>750000</v>
          </cell>
        </row>
        <row r="17">
          <cell r="A17" t="str">
            <v>North Douglas Channel Crossing</v>
          </cell>
          <cell r="G17">
            <v>90000000</v>
          </cell>
        </row>
        <row r="18">
          <cell r="A18" t="str">
            <v>Mass Wasting Study for Downtown Area</v>
          </cell>
          <cell r="G18">
            <v>750000</v>
          </cell>
        </row>
        <row r="19">
          <cell r="A19" t="str">
            <v>Implement/Build Lemon Creek Area Plan</v>
          </cell>
          <cell r="G19">
            <v>15000000</v>
          </cell>
        </row>
        <row r="20">
          <cell r="A20" t="str">
            <v>Departure Lounge Secured Exit Lane</v>
          </cell>
          <cell r="B20">
            <v>380000</v>
          </cell>
        </row>
        <row r="21">
          <cell r="A21" t="str">
            <v>Const. Taxiway A Rehab</v>
          </cell>
          <cell r="B21">
            <v>17000000</v>
          </cell>
        </row>
        <row r="22">
          <cell r="A22" t="str">
            <v>Const. Taxiway E Realignment (Geometry)</v>
          </cell>
          <cell r="B22">
            <v>2000000</v>
          </cell>
        </row>
        <row r="23">
          <cell r="A23" t="str">
            <v>Const. Taxiway D-1 Relocation (RIM)</v>
          </cell>
          <cell r="B23">
            <v>1500000</v>
          </cell>
        </row>
        <row r="24">
          <cell r="A24" t="str">
            <v>26 MALSR (FAA F&amp;E Project)</v>
          </cell>
          <cell r="B24">
            <v>3750000</v>
          </cell>
        </row>
        <row r="25">
          <cell r="A25" t="str">
            <v xml:space="preserve">Space Reconfig (old dining rm/kitn) Tenants &amp; Admin </v>
          </cell>
          <cell r="B25">
            <v>292000</v>
          </cell>
        </row>
        <row r="26">
          <cell r="A26" t="str">
            <v xml:space="preserve">Const. Terminal Reconstruction </v>
          </cell>
          <cell r="B26">
            <v>15272535</v>
          </cell>
          <cell r="C26">
            <v>3163735</v>
          </cell>
          <cell r="D26">
            <v>3163735</v>
          </cell>
        </row>
        <row r="27">
          <cell r="A27" t="str">
            <v>Terminal Camera Surveillance system Design &amp; install</v>
          </cell>
          <cell r="B27">
            <v>200000</v>
          </cell>
        </row>
        <row r="28">
          <cell r="A28" t="str">
            <v>Replace Trash Compactors and Pads</v>
          </cell>
          <cell r="B28">
            <v>100000</v>
          </cell>
        </row>
        <row r="29">
          <cell r="A29" t="str">
            <v>Multi-Modal Feasibility Planning</v>
          </cell>
          <cell r="B29">
            <v>10000</v>
          </cell>
        </row>
        <row r="30">
          <cell r="A30" t="str">
            <v>Passenger Terminal Parking Lot Rehab</v>
          </cell>
          <cell r="E30">
            <v>3000000</v>
          </cell>
        </row>
        <row r="31">
          <cell r="A31" t="str">
            <v>Terminal Area (121) Apron Rehabilitation</v>
          </cell>
          <cell r="E31">
            <v>3500000</v>
          </cell>
        </row>
        <row r="32">
          <cell r="A32" t="str">
            <v>Terminal Area (135) Apron Rehabilitation</v>
          </cell>
          <cell r="E32">
            <v>6000000</v>
          </cell>
        </row>
        <row r="33">
          <cell r="A33" t="str">
            <v>Emergency Vehicle Access Road (EVAR) extendDesign/construct</v>
          </cell>
          <cell r="E33">
            <v>500000</v>
          </cell>
        </row>
        <row r="34">
          <cell r="A34" t="str">
            <v>Acquire Wetlands Access Vehicle (w/CCFR)</v>
          </cell>
          <cell r="E34">
            <v>250000</v>
          </cell>
        </row>
        <row r="35">
          <cell r="A35" t="str">
            <v>Replace Snow Removal Equipment</v>
          </cell>
          <cell r="E35">
            <v>5000000</v>
          </cell>
        </row>
        <row r="36">
          <cell r="A36" t="str">
            <v>NE Development Area Sewer Infrastructure</v>
          </cell>
          <cell r="E36">
            <v>100000</v>
          </cell>
        </row>
        <row r="37">
          <cell r="A37" t="str">
            <v>Phase IC SREB (remainder of maintenance shop) non -FAA elig.</v>
          </cell>
          <cell r="E37">
            <v>5500000</v>
          </cell>
        </row>
        <row r="38">
          <cell r="A38" t="str">
            <v>Design &amp; Reconstruct Alex Holden Way, Cessna and Renshaw</v>
          </cell>
          <cell r="F38">
            <v>2200000</v>
          </cell>
        </row>
        <row r="39">
          <cell r="A39" t="str">
            <v>Design/Const. Taxiway C Reconfiguration</v>
          </cell>
          <cell r="F39">
            <v>5000000</v>
          </cell>
        </row>
        <row r="40">
          <cell r="A40" t="str">
            <v>Design/Const. Safety Area Grading @ RW Shoulder and NAVAIDs (2025)</v>
          </cell>
          <cell r="G40">
            <v>3300000</v>
          </cell>
        </row>
        <row r="41">
          <cell r="A41" t="str">
            <v>Design/Const. Conversion of Runway 8/26 to 9/27 - MAGVAR (2025)</v>
          </cell>
          <cell r="G41">
            <v>200000</v>
          </cell>
        </row>
        <row r="42">
          <cell r="A42" t="str">
            <v>Asphalt Replacement Drive From Admin to JMC</v>
          </cell>
          <cell r="B42">
            <v>500000</v>
          </cell>
        </row>
        <row r="43">
          <cell r="A43" t="str">
            <v>Crises Stabilization</v>
          </cell>
          <cell r="B43">
            <v>3500000</v>
          </cell>
        </row>
        <row r="44">
          <cell r="A44" t="str">
            <v>Parking Ramp (200 places)</v>
          </cell>
          <cell r="G44">
            <v>4000000</v>
          </cell>
        </row>
        <row r="45">
          <cell r="A45" t="str">
            <v>Operating Room Renovation</v>
          </cell>
          <cell r="G45">
            <v>18500000</v>
          </cell>
        </row>
        <row r="46">
          <cell r="A46" t="str">
            <v>Information Services Facility with Generator</v>
          </cell>
          <cell r="G46">
            <v>2000000</v>
          </cell>
        </row>
        <row r="47">
          <cell r="A47" t="str">
            <v>BOPS Replacement</v>
          </cell>
          <cell r="G47">
            <v>9000000</v>
          </cell>
        </row>
        <row r="48">
          <cell r="A48" t="str">
            <v>Remodel Laboratory (5000 Sq Ft)</v>
          </cell>
          <cell r="G48">
            <v>3750000</v>
          </cell>
        </row>
        <row r="49">
          <cell r="A49" t="str">
            <v>Maintenance Building for Equipment</v>
          </cell>
          <cell r="G49">
            <v>750000</v>
          </cell>
        </row>
        <row r="50">
          <cell r="A50" t="str">
            <v>Oxygen Tank (Bulk) Storage</v>
          </cell>
          <cell r="G50">
            <v>500000</v>
          </cell>
        </row>
        <row r="51">
          <cell r="A51" t="str">
            <v>Relocate &amp; Remodel Biomed, Dietary, Laundry, Materials Management Building</v>
          </cell>
          <cell r="G51">
            <v>2500000</v>
          </cell>
        </row>
        <row r="52">
          <cell r="A52" t="str">
            <v>Security Checkpoint Queuing Structure, Phase 2</v>
          </cell>
          <cell r="B52">
            <v>200000</v>
          </cell>
        </row>
        <row r="53">
          <cell r="A53" t="str">
            <v>Seawalk Major Maintenance</v>
          </cell>
          <cell r="B53">
            <v>85000</v>
          </cell>
        </row>
        <row r="54">
          <cell r="A54" t="str">
            <v>Seawalk Permit/Planning/Design</v>
          </cell>
          <cell r="B54">
            <v>46100</v>
          </cell>
        </row>
        <row r="55">
          <cell r="A55" t="str">
            <v>Cruise Ship Shore Power</v>
          </cell>
          <cell r="B55">
            <v>300000</v>
          </cell>
        </row>
        <row r="56">
          <cell r="A56" t="str">
            <v>Dock Waterside Safety Railings</v>
          </cell>
          <cell r="C56">
            <v>2000000</v>
          </cell>
        </row>
        <row r="57">
          <cell r="A57" t="str">
            <v>Deck Over at People's Wharf</v>
          </cell>
          <cell r="C57">
            <v>4000000</v>
          </cell>
        </row>
        <row r="58">
          <cell r="A58" t="str">
            <v>Shore Power at Cruise Ship Berths</v>
          </cell>
          <cell r="G58">
            <v>25800000</v>
          </cell>
        </row>
        <row r="59">
          <cell r="A59" t="str">
            <v>Statter Harbor</v>
          </cell>
          <cell r="B59">
            <v>4500000</v>
          </cell>
        </row>
        <row r="60">
          <cell r="A60" t="str">
            <v>Anode Installation Matching Funds - Harris, Douglas</v>
          </cell>
          <cell r="B60">
            <v>390000</v>
          </cell>
        </row>
        <row r="61">
          <cell r="A61" t="str">
            <v>Auke Bay Passenger for Hire IIIB - Cost Share</v>
          </cell>
          <cell r="B61">
            <v>690000</v>
          </cell>
        </row>
        <row r="62">
          <cell r="A62" t="str">
            <v>North Douglas Boat Ramp Improvements</v>
          </cell>
          <cell r="C62">
            <v>5000000</v>
          </cell>
        </row>
        <row r="63">
          <cell r="A63" t="str">
            <v>Auke Bay Net Repair Float</v>
          </cell>
          <cell r="C63">
            <v>300000</v>
          </cell>
        </row>
        <row r="64">
          <cell r="A64" t="str">
            <v>Aurora Harbor Dredging</v>
          </cell>
          <cell r="C64">
            <v>350000</v>
          </cell>
        </row>
        <row r="65">
          <cell r="A65" t="str">
            <v>Wayside Float Maintenance Dredging</v>
          </cell>
          <cell r="C65">
            <v>350000</v>
          </cell>
        </row>
        <row r="66">
          <cell r="A66" t="str">
            <v>Aurora Harbor Rebuild-Phase III</v>
          </cell>
          <cell r="G66">
            <v>4000000</v>
          </cell>
        </row>
        <row r="67">
          <cell r="A67" t="str">
            <v>Cost Share w/ ACOE - Statter Breakwater Feasibility</v>
          </cell>
          <cell r="G67">
            <v>500000</v>
          </cell>
        </row>
        <row r="68">
          <cell r="A68" t="str">
            <v>Juneau Fisheries Terminal Development</v>
          </cell>
          <cell r="G68">
            <v>25000000</v>
          </cell>
        </row>
        <row r="69">
          <cell r="A69" t="str">
            <v>Marine Services Center</v>
          </cell>
          <cell r="G69">
            <v>25000000</v>
          </cell>
        </row>
        <row r="70">
          <cell r="A70" t="str">
            <v>Auke Bay Non-Motorized Coastal Transportation Link</v>
          </cell>
          <cell r="G70">
            <v>12500000</v>
          </cell>
        </row>
        <row r="71">
          <cell r="A71" t="str">
            <v>Aurora Harbormaster Building and Shop</v>
          </cell>
          <cell r="G71">
            <v>3000000</v>
          </cell>
        </row>
        <row r="72">
          <cell r="A72" t="str">
            <v>Douglas Harbor Uplands Improvements</v>
          </cell>
          <cell r="G72">
            <v>2000000</v>
          </cell>
        </row>
        <row r="73">
          <cell r="A73" t="str">
            <v>Statter Harbor Shop/Garage/Storage Facility</v>
          </cell>
          <cell r="G73">
            <v>1500000</v>
          </cell>
        </row>
        <row r="74">
          <cell r="A74" t="str">
            <v>Fish Sales Facility/Seaplane Float</v>
          </cell>
          <cell r="G74">
            <v>1000000</v>
          </cell>
        </row>
        <row r="75">
          <cell r="A75" t="str">
            <v>Taku Harbor Stockade Point Float Replacement</v>
          </cell>
          <cell r="G75">
            <v>300000</v>
          </cell>
        </row>
        <row r="76">
          <cell r="A76" t="str">
            <v>Mountain Operations - Hiking Trails</v>
          </cell>
          <cell r="B76">
            <v>15000</v>
          </cell>
          <cell r="C76">
            <v>15000</v>
          </cell>
          <cell r="D76">
            <v>15000</v>
          </cell>
          <cell r="E76">
            <v>15000</v>
          </cell>
          <cell r="F76">
            <v>15000</v>
          </cell>
          <cell r="G76">
            <v>15000</v>
          </cell>
        </row>
        <row r="77">
          <cell r="A77" t="str">
            <v>Mountain Operations - Trail Maintanence</v>
          </cell>
          <cell r="B77">
            <v>30000</v>
          </cell>
          <cell r="C77">
            <v>30000</v>
          </cell>
          <cell r="D77">
            <v>30000</v>
          </cell>
          <cell r="E77">
            <v>30000</v>
          </cell>
          <cell r="F77">
            <v>30000</v>
          </cell>
          <cell r="G77">
            <v>30000</v>
          </cell>
        </row>
        <row r="78">
          <cell r="A78" t="str">
            <v>Mountain Operations - Snowmaking Improvements</v>
          </cell>
          <cell r="B78">
            <v>20000</v>
          </cell>
          <cell r="C78">
            <v>25000</v>
          </cell>
          <cell r="D78">
            <v>25000</v>
          </cell>
          <cell r="E78">
            <v>25000</v>
          </cell>
          <cell r="F78">
            <v>25000</v>
          </cell>
          <cell r="G78">
            <v>25000</v>
          </cell>
        </row>
        <row r="79">
          <cell r="A79" t="str">
            <v>Mountain Operations - Nordic Improvements</v>
          </cell>
          <cell r="B79">
            <v>30000</v>
          </cell>
          <cell r="D79">
            <v>30000</v>
          </cell>
          <cell r="F79">
            <v>35000</v>
          </cell>
        </row>
        <row r="80">
          <cell r="A80" t="str">
            <v>Patrol Locker Room Rebuild</v>
          </cell>
          <cell r="B80">
            <v>50000</v>
          </cell>
          <cell r="D80">
            <v>100000</v>
          </cell>
        </row>
        <row r="81">
          <cell r="A81" t="str">
            <v>Trail/Road to Cropley</v>
          </cell>
          <cell r="B81">
            <v>55000</v>
          </cell>
        </row>
        <row r="82">
          <cell r="A82" t="str">
            <v>RFID Ticketing system and automatic scanners</v>
          </cell>
          <cell r="B82">
            <v>40000</v>
          </cell>
        </row>
        <row r="83">
          <cell r="A83" t="str">
            <v xml:space="preserve">Water Treatment Plant Upgrades </v>
          </cell>
          <cell r="B83">
            <v>10000</v>
          </cell>
        </row>
        <row r="84">
          <cell r="A84" t="str">
            <v>Lift Paint</v>
          </cell>
          <cell r="B84">
            <v>25000</v>
          </cell>
          <cell r="C84">
            <v>15000</v>
          </cell>
          <cell r="F84">
            <v>40000</v>
          </cell>
        </row>
        <row r="85">
          <cell r="A85" t="str">
            <v>Sand Shed</v>
          </cell>
          <cell r="B85">
            <v>10000</v>
          </cell>
        </row>
        <row r="86">
          <cell r="A86" t="str">
            <v>Magic Carpet through Grant funds with Eaglecrest Foundation</v>
          </cell>
          <cell r="B86">
            <v>160000</v>
          </cell>
        </row>
        <row r="87">
          <cell r="A87" t="str">
            <v>Lodge Maintenance/Improvements</v>
          </cell>
          <cell r="C87">
            <v>25000</v>
          </cell>
          <cell r="D87">
            <v>25000</v>
          </cell>
          <cell r="E87">
            <v>25000</v>
          </cell>
          <cell r="F87">
            <v>100000</v>
          </cell>
          <cell r="G87">
            <v>100000</v>
          </cell>
        </row>
        <row r="88">
          <cell r="A88" t="str">
            <v>Lift Operations - Misc Lift Parts</v>
          </cell>
          <cell r="C88">
            <v>15000</v>
          </cell>
          <cell r="D88">
            <v>15000</v>
          </cell>
          <cell r="E88">
            <v>15000</v>
          </cell>
          <cell r="F88">
            <v>15000</v>
          </cell>
          <cell r="G88">
            <v>15000</v>
          </cell>
        </row>
        <row r="89">
          <cell r="A89" t="str">
            <v>Mountain Operations - Trail Conditioning</v>
          </cell>
          <cell r="C89">
            <v>10000</v>
          </cell>
          <cell r="D89">
            <v>5000</v>
          </cell>
          <cell r="E89">
            <v>15000</v>
          </cell>
          <cell r="F89">
            <v>15000</v>
          </cell>
          <cell r="G89">
            <v>15000</v>
          </cell>
        </row>
        <row r="90">
          <cell r="A90" t="str">
            <v>Mountain Operations - Caretaker Shack</v>
          </cell>
          <cell r="C90">
            <v>50000</v>
          </cell>
        </row>
        <row r="91">
          <cell r="A91" t="str">
            <v>Mountain Operations - Septic System Upgrades</v>
          </cell>
          <cell r="C91">
            <v>40000</v>
          </cell>
        </row>
        <row r="92">
          <cell r="A92" t="str">
            <v>Generator Building Repairs</v>
          </cell>
          <cell r="C92">
            <v>50000</v>
          </cell>
        </row>
        <row r="93">
          <cell r="A93" t="str">
            <v>Mountain Operations - Night Lighting</v>
          </cell>
          <cell r="D93">
            <v>30000</v>
          </cell>
        </row>
        <row r="94">
          <cell r="A94" t="str">
            <v>Lift Operations - Black Bear improvements</v>
          </cell>
          <cell r="E94">
            <v>90000</v>
          </cell>
        </row>
        <row r="95">
          <cell r="A95" t="str">
            <v xml:space="preserve">Parking Lot and Traffic Flow Improvements </v>
          </cell>
          <cell r="E95">
            <v>60000</v>
          </cell>
          <cell r="G95">
            <v>75000</v>
          </cell>
        </row>
        <row r="96">
          <cell r="A96" t="str">
            <v>Ladder truck (fleet/equipment replacement fund)</v>
          </cell>
          <cell r="B96">
            <v>1200000</v>
          </cell>
        </row>
        <row r="97">
          <cell r="A97" t="str">
            <v>Hagevig Regional Training Center Improvements</v>
          </cell>
          <cell r="B97">
            <v>100000</v>
          </cell>
        </row>
        <row r="98">
          <cell r="A98" t="str">
            <v xml:space="preserve">Lemon Creek Fire Station Design &amp; Permits </v>
          </cell>
          <cell r="C98">
            <v>950000</v>
          </cell>
        </row>
        <row r="99">
          <cell r="A99" t="str">
            <v>Juneau Station Kitchen Counter Replacement (Deferred Building Maintenance)</v>
          </cell>
          <cell r="E99">
            <v>15000</v>
          </cell>
        </row>
        <row r="100">
          <cell r="A100" t="str">
            <v>Juneau Station SCBA Air Compressor Replacement</v>
          </cell>
          <cell r="F100">
            <v>100000</v>
          </cell>
        </row>
        <row r="101">
          <cell r="A101" t="str">
            <v>New siding or siding renovation at the Glacier Fire Station (Deferred Building Maintenance)</v>
          </cell>
          <cell r="D101">
            <v>125000</v>
          </cell>
        </row>
        <row r="102">
          <cell r="A102" t="str">
            <v>Douglas Fire Station Renovation (Deferred Building Maintenance)</v>
          </cell>
          <cell r="C102">
            <v>75000</v>
          </cell>
        </row>
        <row r="103">
          <cell r="A103" t="str">
            <v>Lemon Creek Fire Station Construction &amp; Permits</v>
          </cell>
          <cell r="G103">
            <v>12000000</v>
          </cell>
        </row>
        <row r="104">
          <cell r="A104" t="str">
            <v>Station Alerting System for volunteer stations</v>
          </cell>
          <cell r="E104">
            <v>120000</v>
          </cell>
        </row>
        <row r="105">
          <cell r="A105" t="str">
            <v>Glacier Station Classroom technology upgrade</v>
          </cell>
          <cell r="D105">
            <v>50000</v>
          </cell>
        </row>
        <row r="106">
          <cell r="A106" t="str">
            <v>Auke Bay Live in Quarters</v>
          </cell>
          <cell r="F106">
            <v>1250000</v>
          </cell>
        </row>
        <row r="107">
          <cell r="A107" t="str">
            <v>Burn Pit replacement and paving at the training center</v>
          </cell>
          <cell r="G107">
            <v>1500000</v>
          </cell>
        </row>
        <row r="108">
          <cell r="A108" t="str">
            <v>Juneau Station Apparatus Door replacement</v>
          </cell>
          <cell r="G108">
            <v>165000</v>
          </cell>
        </row>
        <row r="109">
          <cell r="A109" t="str">
            <v>Peterson Hill Subdivision</v>
          </cell>
          <cell r="B109">
            <v>1800000</v>
          </cell>
          <cell r="G109">
            <v>2500000</v>
          </cell>
        </row>
        <row r="110">
          <cell r="A110" t="str">
            <v>Pits and Quarries maintenance and development</v>
          </cell>
          <cell r="B110">
            <v>50000</v>
          </cell>
          <cell r="C110">
            <v>50000</v>
          </cell>
          <cell r="D110">
            <v>50000</v>
          </cell>
          <cell r="E110">
            <v>50000</v>
          </cell>
          <cell r="F110">
            <v>50000</v>
          </cell>
          <cell r="G110">
            <v>50000</v>
          </cell>
        </row>
        <row r="111">
          <cell r="A111" t="str">
            <v>W Douglas Road - Middle  Creek Crossing</v>
          </cell>
          <cell r="B111">
            <v>100000</v>
          </cell>
          <cell r="C111">
            <v>100000</v>
          </cell>
          <cell r="E111">
            <v>2500000</v>
          </cell>
        </row>
        <row r="112">
          <cell r="A112" t="str">
            <v>Auke Bay Access</v>
          </cell>
          <cell r="D112">
            <v>100000</v>
          </cell>
          <cell r="E112">
            <v>300000</v>
          </cell>
        </row>
        <row r="113">
          <cell r="A113" t="str">
            <v>Access to Property above Norway Point</v>
          </cell>
          <cell r="D113">
            <v>100000</v>
          </cell>
          <cell r="F113">
            <v>4500000</v>
          </cell>
        </row>
        <row r="114">
          <cell r="A114" t="str">
            <v>6th Street Douglas - Design</v>
          </cell>
          <cell r="E114">
            <v>100000</v>
          </cell>
        </row>
        <row r="115">
          <cell r="A115" t="str">
            <v>South Lemon Creek Pit - Install Utilities</v>
          </cell>
          <cell r="D115">
            <v>100000</v>
          </cell>
          <cell r="E115">
            <v>100000</v>
          </cell>
        </row>
        <row r="116">
          <cell r="A116" t="str">
            <v>Deferred Building Maintenance</v>
          </cell>
          <cell r="B116">
            <v>975000</v>
          </cell>
          <cell r="C116">
            <v>2000000</v>
          </cell>
          <cell r="D116">
            <v>2000000</v>
          </cell>
          <cell r="E116">
            <v>2000000</v>
          </cell>
          <cell r="F116">
            <v>2000000</v>
          </cell>
          <cell r="G116">
            <v>2000000</v>
          </cell>
        </row>
        <row r="117">
          <cell r="A117" t="str">
            <v>Centennial Hall - Major Renovations</v>
          </cell>
          <cell r="D117">
            <v>1700000</v>
          </cell>
          <cell r="E117">
            <v>2800000</v>
          </cell>
        </row>
        <row r="118">
          <cell r="A118" t="str">
            <v>General Trail Repairs and Improvements</v>
          </cell>
          <cell r="B118">
            <v>100000</v>
          </cell>
          <cell r="C118">
            <v>255000</v>
          </cell>
          <cell r="D118">
            <v>260000</v>
          </cell>
          <cell r="E118">
            <v>265000</v>
          </cell>
          <cell r="F118">
            <v>270000</v>
          </cell>
          <cell r="G118">
            <v>275000</v>
          </cell>
        </row>
        <row r="119">
          <cell r="A119" t="str">
            <v>Kaxdigoowu Heen Dei Trail and Bridge Repairs (Grant)</v>
          </cell>
          <cell r="C119">
            <v>2100000</v>
          </cell>
        </row>
        <row r="120">
          <cell r="A120" t="str">
            <v>Augustus Brown Pool - Major Renovations</v>
          </cell>
          <cell r="B120">
            <v>1700000</v>
          </cell>
          <cell r="C120">
            <v>4500000</v>
          </cell>
        </row>
        <row r="121">
          <cell r="A121" t="str">
            <v>Treadwell Ice Arena Roof Replacement</v>
          </cell>
          <cell r="C121">
            <v>1000000</v>
          </cell>
        </row>
        <row r="122">
          <cell r="A122" t="str">
            <v>Aquatics Facilities Security Cameras</v>
          </cell>
        </row>
        <row r="123">
          <cell r="A123" t="str">
            <v>Eagle Valley Center Building Repairs</v>
          </cell>
          <cell r="C123">
            <v>150000</v>
          </cell>
          <cell r="D123">
            <v>150000</v>
          </cell>
          <cell r="E123">
            <v>50000</v>
          </cell>
          <cell r="F123">
            <v>100000</v>
          </cell>
        </row>
        <row r="124">
          <cell r="A124" t="str">
            <v>Treadwell Ice Arena Parking Lot Paving</v>
          </cell>
          <cell r="C124">
            <v>280000</v>
          </cell>
        </row>
        <row r="125">
          <cell r="A125" t="str">
            <v>Treadwell Ice Arena Custom Bleachers/Storage Unit</v>
          </cell>
          <cell r="C125">
            <v>90000</v>
          </cell>
        </row>
        <row r="126">
          <cell r="A126" t="str">
            <v>Treadwell Ice Arena Overhead Light Fixture Replacement</v>
          </cell>
          <cell r="C126">
            <v>20000</v>
          </cell>
        </row>
        <row r="127">
          <cell r="A127" t="str">
            <v>Treadwell Ice Arena Recessed Floor Grates in Zamboni Room</v>
          </cell>
          <cell r="D127">
            <v>20000</v>
          </cell>
        </row>
        <row r="128">
          <cell r="A128" t="str">
            <v>Treadwell Ice Arena Dehumidifier Replacement</v>
          </cell>
          <cell r="D128">
            <v>80000</v>
          </cell>
        </row>
        <row r="129">
          <cell r="A129" t="str">
            <v>Consolidated Facilities &amp; Park Maintenance Shop</v>
          </cell>
          <cell r="E129">
            <v>5500000</v>
          </cell>
        </row>
        <row r="130">
          <cell r="A130" t="str">
            <v>Treadwell Ice Arena Refrigeration System Replacement</v>
          </cell>
          <cell r="E130">
            <v>1650000</v>
          </cell>
        </row>
        <row r="131">
          <cell r="A131" t="str">
            <v>Treadwell Ice Arena HVAC BAS Upgrades</v>
          </cell>
          <cell r="E131">
            <v>30000</v>
          </cell>
        </row>
        <row r="132">
          <cell r="A132" t="str">
            <v>Treadwell Ice Arena Hot Water Storage Tank Replacement</v>
          </cell>
          <cell r="E132">
            <v>15000</v>
          </cell>
        </row>
        <row r="133">
          <cell r="A133" t="str">
            <v>Douglas Shop - Indoor Gym Conversion</v>
          </cell>
          <cell r="F133">
            <v>750000</v>
          </cell>
        </row>
        <row r="134">
          <cell r="A134" t="str">
            <v>Park &amp; Playground Maintenance &amp; Improvements</v>
          </cell>
          <cell r="B134">
            <v>500000</v>
          </cell>
          <cell r="C134">
            <v>410000</v>
          </cell>
          <cell r="D134">
            <v>420000</v>
          </cell>
          <cell r="E134">
            <v>430000</v>
          </cell>
          <cell r="F134">
            <v>440000</v>
          </cell>
          <cell r="G134">
            <v>450000</v>
          </cell>
        </row>
        <row r="135">
          <cell r="A135" t="str">
            <v>Sportsfield Repairs &amp; Improvements</v>
          </cell>
          <cell r="B135">
            <v>100000</v>
          </cell>
          <cell r="C135">
            <v>250000</v>
          </cell>
          <cell r="D135">
            <v>250000</v>
          </cell>
          <cell r="E135">
            <v>250000</v>
          </cell>
          <cell r="F135">
            <v>250000</v>
          </cell>
          <cell r="G135">
            <v>250000</v>
          </cell>
        </row>
        <row r="136">
          <cell r="A136" t="str">
            <v>Capital School Park Repairs &amp; Playground Replacement</v>
          </cell>
          <cell r="B136">
            <v>250000</v>
          </cell>
          <cell r="C136">
            <v>1250000</v>
          </cell>
        </row>
        <row r="137">
          <cell r="A137" t="str">
            <v>Amalga Meadows Public Use Cabin (Grant) (UNSCHEDULED FUNDING)</v>
          </cell>
          <cell r="B137">
            <v>50000</v>
          </cell>
        </row>
        <row r="138">
          <cell r="A138" t="str">
            <v xml:space="preserve">Cope Park Paving, ADA Paths, &amp; Drainage </v>
          </cell>
          <cell r="C138">
            <v>650000</v>
          </cell>
        </row>
        <row r="139">
          <cell r="A139" t="str">
            <v>Riverside Rotary Park Parking Lot &amp; Pathway Repairs, Lighting</v>
          </cell>
          <cell r="C139">
            <v>650000</v>
          </cell>
        </row>
        <row r="140">
          <cell r="A140" t="str">
            <v>Melvin Park Parking Lot &amp; Fence Repairs</v>
          </cell>
          <cell r="C140">
            <v>225000</v>
          </cell>
        </row>
        <row r="141">
          <cell r="A141" t="str">
            <v>Jackie Renninger Skate Park Drainage, Parking Lot, Lighting &amp; Security Repairs</v>
          </cell>
          <cell r="C141">
            <v>400000</v>
          </cell>
        </row>
        <row r="142">
          <cell r="A142" t="str">
            <v>Adair-Kennedy Park Restroom/Concession/Storage/Plaza</v>
          </cell>
          <cell r="C142">
            <v>1800000</v>
          </cell>
        </row>
        <row r="143">
          <cell r="A143" t="str">
            <v xml:space="preserve">Savikko Park Repairs  (Lighting, Sidewalks, Shelters, &amp; Parking Lot) </v>
          </cell>
          <cell r="C143">
            <v>2500000</v>
          </cell>
        </row>
        <row r="144">
          <cell r="A144" t="str">
            <v>Dimond Park Mountain Bike Pump Track</v>
          </cell>
          <cell r="C144">
            <v>200000</v>
          </cell>
        </row>
        <row r="145">
          <cell r="A145" t="str">
            <v>Hank Harmon Rifle Range Safety Improvements - Phase II</v>
          </cell>
          <cell r="D145">
            <v>125000</v>
          </cell>
        </row>
        <row r="146">
          <cell r="A146" t="str">
            <v>Amalga Meadows Park Access Road Repairs &amp; Paving</v>
          </cell>
          <cell r="D146">
            <v>200000</v>
          </cell>
        </row>
        <row r="147">
          <cell r="A147" t="str">
            <v>Adair-Kennedy Concrete Tennis Court Replacement &amp; Pickleball Courts</v>
          </cell>
          <cell r="D147">
            <v>450000</v>
          </cell>
        </row>
        <row r="148">
          <cell r="A148" t="str">
            <v>Arboretum Greenhouse</v>
          </cell>
          <cell r="D148">
            <v>200000</v>
          </cell>
        </row>
        <row r="149">
          <cell r="A149" t="str">
            <v>Park Maintenance Shop Covered Storage</v>
          </cell>
          <cell r="D149">
            <v>50000</v>
          </cell>
        </row>
        <row r="150">
          <cell r="A150" t="str">
            <v>Savikko Park Restroom #1 Replacement ( (Docks &amp; Harbors / Capital Transit)</v>
          </cell>
          <cell r="D150">
            <v>650000</v>
          </cell>
        </row>
        <row r="151">
          <cell r="A151" t="str">
            <v>Savikko Park (Sandy Beach) Restroom Replacement</v>
          </cell>
          <cell r="E151">
            <v>650000</v>
          </cell>
        </row>
        <row r="152">
          <cell r="A152" t="str">
            <v>Adair-Kennedy Asphalt Basketball Court Replacement</v>
          </cell>
          <cell r="E152">
            <v>350000</v>
          </cell>
        </row>
        <row r="153">
          <cell r="A153" t="str">
            <v>Riverside Rotary Park Restroom</v>
          </cell>
          <cell r="E153">
            <v>185000</v>
          </cell>
        </row>
        <row r="154">
          <cell r="A154" t="str">
            <v>Downtown Mountain Bike Pump Track</v>
          </cell>
          <cell r="E154">
            <v>250000</v>
          </cell>
        </row>
        <row r="155">
          <cell r="A155" t="str">
            <v>Auke Lake Wayside Restrooms, Dock &amp; Picnic Shelter</v>
          </cell>
          <cell r="E155">
            <v>550000</v>
          </cell>
        </row>
        <row r="156">
          <cell r="A156" t="str">
            <v>False Outer Point Campground &amp; Vault Toilet</v>
          </cell>
          <cell r="E156">
            <v>225000</v>
          </cell>
        </row>
        <row r="157">
          <cell r="A157" t="str">
            <v>Arboretum Building Repairs</v>
          </cell>
          <cell r="E157">
            <v>500000</v>
          </cell>
          <cell r="F157">
            <v>75000</v>
          </cell>
          <cell r="G157">
            <v>200000</v>
          </cell>
        </row>
        <row r="158">
          <cell r="A158" t="str">
            <v>Sunshine Cove Vault Toilet</v>
          </cell>
          <cell r="F158">
            <v>125000</v>
          </cell>
        </row>
        <row r="159">
          <cell r="A159" t="str">
            <v>P&amp;R Valley Operations Shop Security Lighting, Fencing, &amp; Cameras</v>
          </cell>
          <cell r="F159">
            <v>250000</v>
          </cell>
        </row>
        <row r="160">
          <cell r="A160" t="str">
            <v>Savikko Park Gold Rush Days Plaza Improvements</v>
          </cell>
          <cell r="G160">
            <v>650000</v>
          </cell>
        </row>
        <row r="161">
          <cell r="A161" t="str">
            <v>Building Flooring Replacement (Deferred Building Maintenance)</v>
          </cell>
          <cell r="B161">
            <v>200000</v>
          </cell>
        </row>
        <row r="162">
          <cell r="A162" t="str">
            <v>Impound Lot Security Improvements</v>
          </cell>
          <cell r="B162">
            <v>90000</v>
          </cell>
        </row>
        <row r="163">
          <cell r="A163" t="str">
            <v>JPD Secured Parking Lot Security Upgrades</v>
          </cell>
          <cell r="B163">
            <v>120000</v>
          </cell>
        </row>
        <row r="164">
          <cell r="A164" t="str">
            <v>Crow Hill Radio Site Improvements and Upgrades</v>
          </cell>
          <cell r="D164">
            <v>150000</v>
          </cell>
        </row>
        <row r="165">
          <cell r="A165" t="str">
            <v>Physical Evidence Storage</v>
          </cell>
          <cell r="F165">
            <v>400000</v>
          </cell>
        </row>
        <row r="166">
          <cell r="A166" t="str">
            <v>Bus Shelter Improvements</v>
          </cell>
          <cell r="B166">
            <v>50000</v>
          </cell>
          <cell r="C166">
            <v>50000</v>
          </cell>
          <cell r="D166">
            <v>50000</v>
          </cell>
          <cell r="E166">
            <v>50000</v>
          </cell>
          <cell r="F166">
            <v>50000</v>
          </cell>
          <cell r="G166">
            <v>50000</v>
          </cell>
        </row>
        <row r="167">
          <cell r="A167" t="str">
            <v>Design Power Upgrades For Electric Buses</v>
          </cell>
          <cell r="B167">
            <v>200000</v>
          </cell>
        </row>
        <row r="168">
          <cell r="A168" t="str">
            <v>Construction of Valley Transit Center - Grant Match</v>
          </cell>
          <cell r="B168">
            <v>500000</v>
          </cell>
        </row>
        <row r="169">
          <cell r="A169" t="str">
            <v>Purchase and Install Bus Shelters on loop Road</v>
          </cell>
          <cell r="C169">
            <v>180000</v>
          </cell>
        </row>
        <row r="170">
          <cell r="A170" t="str">
            <v>Install Additional Bus Chargers - Bus Barn</v>
          </cell>
          <cell r="C170">
            <v>200000</v>
          </cell>
        </row>
        <row r="171">
          <cell r="A171" t="str">
            <v>Install Additional Bus Chargers - Bus Barn</v>
          </cell>
          <cell r="D171">
            <v>200000</v>
          </cell>
        </row>
        <row r="172">
          <cell r="A172" t="str">
            <v>EV (Electric Vehicle) Charging Infrastructure</v>
          </cell>
          <cell r="B172">
            <v>50000</v>
          </cell>
          <cell r="C172">
            <v>50000</v>
          </cell>
          <cell r="D172">
            <v>50000</v>
          </cell>
          <cell r="E172">
            <v>50000</v>
          </cell>
          <cell r="F172">
            <v>50000</v>
          </cell>
          <cell r="G172">
            <v>50000</v>
          </cell>
        </row>
        <row r="173">
          <cell r="A173" t="str">
            <v>Contaminated Sites Reporting</v>
          </cell>
          <cell r="B173">
            <v>100000</v>
          </cell>
          <cell r="C173">
            <v>50000</v>
          </cell>
          <cell r="D173">
            <v>50000</v>
          </cell>
          <cell r="E173">
            <v>50000</v>
          </cell>
          <cell r="F173">
            <v>50000</v>
          </cell>
          <cell r="G173">
            <v>50000</v>
          </cell>
        </row>
        <row r="174">
          <cell r="A174" t="str">
            <v>Seawalk Next Phases</v>
          </cell>
          <cell r="C174">
            <v>1200000</v>
          </cell>
          <cell r="D174">
            <v>2000000</v>
          </cell>
          <cell r="E174">
            <v>2000000</v>
          </cell>
          <cell r="F174">
            <v>2000000</v>
          </cell>
          <cell r="G174">
            <v>2000000</v>
          </cell>
        </row>
        <row r="175">
          <cell r="A175" t="str">
            <v>RecycleWorks Waste Diversion Program and New Facility Development</v>
          </cell>
          <cell r="B175">
            <v>400000</v>
          </cell>
          <cell r="C175">
            <v>400000</v>
          </cell>
          <cell r="D175">
            <v>400000</v>
          </cell>
        </row>
        <row r="176">
          <cell r="A176" t="str">
            <v>Pavement Management Program</v>
          </cell>
          <cell r="B176">
            <v>900000</v>
          </cell>
        </row>
        <row r="177">
          <cell r="A177" t="str">
            <v>Sidewalk and Stair Repairs</v>
          </cell>
          <cell r="B177">
            <v>250000</v>
          </cell>
        </row>
        <row r="178">
          <cell r="A178" t="str">
            <v>Areawide Drainage Improvements</v>
          </cell>
          <cell r="B178">
            <v>250000</v>
          </cell>
        </row>
        <row r="179">
          <cell r="A179" t="str">
            <v>Security System (7 Mile Shop Yard)</v>
          </cell>
          <cell r="B179">
            <v>150000</v>
          </cell>
        </row>
        <row r="180">
          <cell r="A180" t="str">
            <v xml:space="preserve">Capital Ave - Willoughby to Nineth St </v>
          </cell>
          <cell r="B180">
            <v>600000</v>
          </cell>
        </row>
        <row r="181">
          <cell r="A181" t="str">
            <v>Hospital Drive Reconstruction</v>
          </cell>
          <cell r="B181">
            <v>800000</v>
          </cell>
        </row>
        <row r="182">
          <cell r="A182" t="str">
            <v>Calhoun Ave Improvements - Main St to Gold Creek - Ph I</v>
          </cell>
          <cell r="B182">
            <v>1100000</v>
          </cell>
        </row>
        <row r="183">
          <cell r="A183" t="str">
            <v>Mendenhall Boulevard Poplar to  Columbia</v>
          </cell>
          <cell r="B183">
            <v>600000</v>
          </cell>
        </row>
        <row r="184">
          <cell r="A184" t="str">
            <v>Savikko Road</v>
          </cell>
          <cell r="B184">
            <v>650000</v>
          </cell>
        </row>
        <row r="185">
          <cell r="A185" t="str">
            <v xml:space="preserve">ASPEN AVE IMPROVEMENTS - (Mendenhall Blvd to Taku Blvd) </v>
          </cell>
          <cell r="B185">
            <v>1100000</v>
          </cell>
        </row>
        <row r="186">
          <cell r="A186" t="str">
            <v>RIVER ROAD IMPROVEMENTS - LID</v>
          </cell>
          <cell r="B186">
            <v>2100000</v>
          </cell>
        </row>
        <row r="187">
          <cell r="A187" t="str">
            <v>Gold Creek Flume Repairs</v>
          </cell>
          <cell r="B187">
            <v>400000</v>
          </cell>
          <cell r="C187">
            <v>500000</v>
          </cell>
          <cell r="D187">
            <v>500000</v>
          </cell>
        </row>
        <row r="188">
          <cell r="A188" t="str">
            <v>PAVEMENT MANAGEMENT PROGRAM</v>
          </cell>
          <cell r="C188">
            <v>1200000</v>
          </cell>
        </row>
        <row r="189">
          <cell r="A189" t="str">
            <v>SIDEWALKS AND STAIRS REPAIRS</v>
          </cell>
          <cell r="C189">
            <v>200000</v>
          </cell>
        </row>
        <row r="190">
          <cell r="A190" t="str">
            <v>AREAWIDE DRAINAGE IMPROVEMENTS</v>
          </cell>
          <cell r="C190">
            <v>250000</v>
          </cell>
        </row>
        <row r="191">
          <cell r="A191" t="str">
            <v>CALHOUN AVE IMPROVEMENTS - MAIN ST TO GOLD CREEK - PH 2</v>
          </cell>
          <cell r="C191">
            <v>1000000</v>
          </cell>
        </row>
        <row r="192">
          <cell r="A192" t="str">
            <v>Meadow Lane (South end)</v>
          </cell>
          <cell r="C192">
            <v>900000</v>
          </cell>
        </row>
        <row r="193">
          <cell r="A193" t="str">
            <v>Cedar St (Mendenahll Blvd to Columbia Blvd)</v>
          </cell>
          <cell r="C193">
            <v>600000</v>
          </cell>
        </row>
        <row r="194">
          <cell r="A194" t="str">
            <v>Tongass Blvd (Trinity Dr. to Loop Rd.)</v>
          </cell>
          <cell r="C194">
            <v>1200000</v>
          </cell>
        </row>
        <row r="195">
          <cell r="A195" t="str">
            <v>Radcliffe Rd (Berner's Ave to End)</v>
          </cell>
          <cell r="C195">
            <v>850000</v>
          </cell>
        </row>
        <row r="196">
          <cell r="A196" t="str">
            <v>Delta Dr Improvements</v>
          </cell>
          <cell r="C196">
            <v>950000</v>
          </cell>
        </row>
        <row r="197">
          <cell r="A197" t="str">
            <v>Conifer Ln. Reconstruct</v>
          </cell>
          <cell r="C197">
            <v>400000</v>
          </cell>
        </row>
        <row r="198">
          <cell r="A198" t="str">
            <v>Goodwin Rd Improvements</v>
          </cell>
          <cell r="C198">
            <v>800000</v>
          </cell>
        </row>
        <row r="199">
          <cell r="A199" t="str">
            <v xml:space="preserve">Poplar Ave - (Mendenhall Blvd to Taku Blvd) </v>
          </cell>
          <cell r="C199">
            <v>850000</v>
          </cell>
        </row>
        <row r="200">
          <cell r="A200" t="str">
            <v>Chelsea Ct Reconstruct</v>
          </cell>
          <cell r="C200">
            <v>600000</v>
          </cell>
        </row>
        <row r="201">
          <cell r="A201" t="str">
            <v>Pavement Management Program</v>
          </cell>
          <cell r="D201">
            <v>1200000</v>
          </cell>
        </row>
        <row r="202">
          <cell r="A202" t="str">
            <v>Sidewalk and Stair Repairs</v>
          </cell>
          <cell r="D202">
            <v>250000</v>
          </cell>
        </row>
        <row r="203">
          <cell r="A203" t="str">
            <v>Retaining Wall Maintenance</v>
          </cell>
          <cell r="D203">
            <v>200000</v>
          </cell>
        </row>
        <row r="204">
          <cell r="A204" t="str">
            <v>Nowell Ave Improvements - (North of Cordova)</v>
          </cell>
          <cell r="D204">
            <v>600000</v>
          </cell>
        </row>
        <row r="205">
          <cell r="A205" t="str">
            <v xml:space="preserve">Misty Ln Improvements - Bayview Subd </v>
          </cell>
          <cell r="D205">
            <v>600000</v>
          </cell>
        </row>
        <row r="206">
          <cell r="A206" t="str">
            <v>Berhends Ave Improvements</v>
          </cell>
          <cell r="D206">
            <v>1100000</v>
          </cell>
        </row>
        <row r="207">
          <cell r="A207" t="str">
            <v>Starlite Ct Improvements - Bayview Subd</v>
          </cell>
          <cell r="D207">
            <v>800000</v>
          </cell>
        </row>
        <row r="208">
          <cell r="A208" t="str">
            <v>Dudley St (Loop to End</v>
          </cell>
          <cell r="D208">
            <v>1100000</v>
          </cell>
        </row>
        <row r="209">
          <cell r="A209" t="str">
            <v>Basin Rd (8th to Trestle)</v>
          </cell>
          <cell r="D209">
            <v>700000</v>
          </cell>
        </row>
        <row r="210">
          <cell r="A210" t="str">
            <v>Lakeview Ct Reconstruct</v>
          </cell>
          <cell r="D210">
            <v>600000</v>
          </cell>
        </row>
        <row r="211">
          <cell r="A211" t="str">
            <v>Dogwood Ln Improvements</v>
          </cell>
          <cell r="D211">
            <v>1100000</v>
          </cell>
        </row>
        <row r="212">
          <cell r="A212" t="str">
            <v>PAVEMENT MANAGEMENT PROGRAM</v>
          </cell>
          <cell r="E212">
            <v>1200000</v>
          </cell>
        </row>
        <row r="213">
          <cell r="A213" t="str">
            <v>SIDEWALKS AND STAIRS REPAIRS</v>
          </cell>
          <cell r="E213">
            <v>200000</v>
          </cell>
        </row>
        <row r="214">
          <cell r="A214" t="str">
            <v>FOSTER AVE IMPROVEMENTS - (SOUTH OF CORDOVA)</v>
          </cell>
          <cell r="E214">
            <v>1200000</v>
          </cell>
        </row>
        <row r="215">
          <cell r="A215" t="str">
            <v>DOGWOOD LN IMPROVEMENTS - (COLUMBIA TO POPLAR AVE)</v>
          </cell>
          <cell r="E215">
            <v>1200000</v>
          </cell>
        </row>
        <row r="216">
          <cell r="A216" t="str">
            <v>VINTAGE BLVD - RIVERSIDE TO EGAN</v>
          </cell>
          <cell r="E216">
            <v>1200000</v>
          </cell>
        </row>
        <row r="217">
          <cell r="A217" t="str">
            <v>MELROSE ST RECONSTRUCT AND DRAINAGE</v>
          </cell>
          <cell r="E217">
            <v>1100000</v>
          </cell>
        </row>
        <row r="218">
          <cell r="A218" t="str">
            <v>SHORT ST (GLACIER HWY TO END)</v>
          </cell>
          <cell r="E218">
            <v>600000</v>
          </cell>
        </row>
        <row r="219">
          <cell r="A219" t="str">
            <v>THUNDER MOUNTAIN RD IMPROVEMENTS</v>
          </cell>
          <cell r="E219">
            <v>1100000</v>
          </cell>
        </row>
        <row r="220">
          <cell r="A220" t="str">
            <v>AREAWIDE DRAINAGE IMPROVEMENTS</v>
          </cell>
          <cell r="E220">
            <v>250000</v>
          </cell>
        </row>
        <row r="221">
          <cell r="A221" t="str">
            <v>PAVEMENT MANAGEMENT PROGRAM</v>
          </cell>
          <cell r="F221">
            <v>1200000</v>
          </cell>
        </row>
        <row r="222">
          <cell r="A222" t="str">
            <v>SIDEWALKS AND STAIR REPAIRS</v>
          </cell>
          <cell r="F222">
            <v>200000</v>
          </cell>
        </row>
        <row r="223">
          <cell r="A223" t="str">
            <v>AREWIDE DRAINAGE IMPROVEMENTS</v>
          </cell>
          <cell r="F223">
            <v>250000</v>
          </cell>
        </row>
        <row r="224">
          <cell r="A224" t="str">
            <v>LONG RUN DR IMPROVEMENTS - DRAINAGE- Riverside to end</v>
          </cell>
          <cell r="F224">
            <v>1300000</v>
          </cell>
        </row>
        <row r="225">
          <cell r="A225" t="str">
            <v>EYELET CT IMPROVEMENTS</v>
          </cell>
          <cell r="F225">
            <v>400000</v>
          </cell>
        </row>
        <row r="226">
          <cell r="A226" t="str">
            <v>MARK ALAN ST (END TO END)</v>
          </cell>
          <cell r="F226">
            <v>600000</v>
          </cell>
        </row>
        <row r="227">
          <cell r="A227" t="str">
            <v>NOWELL AVE (North of Cordova)</v>
          </cell>
          <cell r="F227">
            <v>950000</v>
          </cell>
        </row>
        <row r="228">
          <cell r="A228" t="str">
            <v>CROWHILL DR (DOUGLAS HWY TO END)</v>
          </cell>
          <cell r="F228">
            <v>1100000</v>
          </cell>
        </row>
        <row r="229">
          <cell r="A229" t="str">
            <v>TROY AVE IMPROVEMENTS</v>
          </cell>
          <cell r="F229">
            <v>1100000</v>
          </cell>
        </row>
        <row r="230">
          <cell r="A230" t="str">
            <v>RADCLIFFE RD - BERNER'S TO THE END</v>
          </cell>
          <cell r="F230">
            <v>850000</v>
          </cell>
        </row>
        <row r="231">
          <cell r="A231" t="str">
            <v>NOWELL AVE (SOUTH OR CORDOVA)</v>
          </cell>
          <cell r="G231">
            <v>1200000</v>
          </cell>
        </row>
        <row r="232">
          <cell r="A232" t="str">
            <v>SIDEWALKS AND STAIRS</v>
          </cell>
          <cell r="G232">
            <v>250000</v>
          </cell>
        </row>
        <row r="233">
          <cell r="A233" t="str">
            <v>AREWIDE DRAINAGE IMPROVEMENTS</v>
          </cell>
          <cell r="G233">
            <v>200000</v>
          </cell>
        </row>
        <row r="234">
          <cell r="A234" t="str">
            <v>NOWELL AVE (SOUTH OF CORDOVA)</v>
          </cell>
          <cell r="G234">
            <v>1200000</v>
          </cell>
        </row>
        <row r="235">
          <cell r="A235" t="str">
            <v>BLACKERBY ST (GLACIER HWY TO END)</v>
          </cell>
          <cell r="G235">
            <v>1100000</v>
          </cell>
        </row>
        <row r="236">
          <cell r="A236" t="str">
            <v>LAWSON CREEK RD (CROWHILL DR TO END)</v>
          </cell>
          <cell r="G236">
            <v>1100000</v>
          </cell>
        </row>
        <row r="237">
          <cell r="A237" t="str">
            <v>FOSTER AVE (SOUTH OF CORDOVA)</v>
          </cell>
          <cell r="G237">
            <v>1200000</v>
          </cell>
        </row>
        <row r="238">
          <cell r="A238" t="str">
            <v>ABTP Tank Repairs</v>
          </cell>
          <cell r="B238">
            <v>245000</v>
          </cell>
          <cell r="D238">
            <v>2250000</v>
          </cell>
        </row>
        <row r="239">
          <cell r="A239" t="str">
            <v xml:space="preserve">MWWTP Pretreatment </v>
          </cell>
          <cell r="B239">
            <v>1000000</v>
          </cell>
          <cell r="C239">
            <v>2000000</v>
          </cell>
        </row>
        <row r="240">
          <cell r="A240" t="str">
            <v>SCADA</v>
          </cell>
          <cell r="B240">
            <v>250000</v>
          </cell>
          <cell r="C240">
            <v>100000</v>
          </cell>
          <cell r="D240">
            <v>100000</v>
          </cell>
        </row>
        <row r="241">
          <cell r="A241" t="str">
            <v>Pump Station upgrades (7 outdated stations remain)</v>
          </cell>
          <cell r="B241">
            <v>950000</v>
          </cell>
          <cell r="C241">
            <v>1100000</v>
          </cell>
          <cell r="D241">
            <v>2000000</v>
          </cell>
          <cell r="E241">
            <v>2000000</v>
          </cell>
        </row>
        <row r="242">
          <cell r="A242" t="str">
            <v>JDTP Office/Lab Building Updates</v>
          </cell>
        </row>
        <row r="243">
          <cell r="A243" t="str">
            <v>Basin Recirculation pump replacements - MWWTP</v>
          </cell>
          <cell r="B243">
            <v>1500000</v>
          </cell>
          <cell r="E243">
            <v>500000</v>
          </cell>
        </row>
        <row r="244">
          <cell r="A244" t="str">
            <v>Pump and Motors Improvements/Lift Station Upgrades</v>
          </cell>
          <cell r="B244">
            <v>350000</v>
          </cell>
          <cell r="D244">
            <v>250000</v>
          </cell>
          <cell r="F244">
            <v>450000</v>
          </cell>
        </row>
        <row r="245">
          <cell r="A245" t="str">
            <v>ABTP Disinfection Upgrades</v>
          </cell>
          <cell r="B245">
            <v>400000</v>
          </cell>
        </row>
        <row r="246">
          <cell r="A246" t="str">
            <v>ABTP Generator/Backup Power</v>
          </cell>
          <cell r="B246">
            <v>800000</v>
          </cell>
        </row>
        <row r="247">
          <cell r="A247" t="str">
            <v>Delta Dr road improvements - street reconstruction</v>
          </cell>
          <cell r="B247">
            <v>75000</v>
          </cell>
        </row>
        <row r="248">
          <cell r="A248" t="str">
            <v>Aspen Ave - Mend to Taku - street reconstruction</v>
          </cell>
          <cell r="B248">
            <v>150000</v>
          </cell>
        </row>
        <row r="249">
          <cell r="A249" t="str">
            <v>River Road Paving LID - street reconstruction</v>
          </cell>
          <cell r="B249">
            <v>25000</v>
          </cell>
        </row>
        <row r="250">
          <cell r="A250" t="str">
            <v>Hospital Dr road improvements - street reconstruction</v>
          </cell>
          <cell r="B250">
            <v>25000</v>
          </cell>
        </row>
        <row r="251">
          <cell r="A251" t="str">
            <v>Outer Drive Pump Station Pump replacements and VFD Upgrades</v>
          </cell>
          <cell r="C251">
            <v>950000</v>
          </cell>
        </row>
        <row r="252">
          <cell r="A252" t="str">
            <v>JDTP Pretreatment Improvements</v>
          </cell>
          <cell r="C252">
            <v>500000</v>
          </cell>
          <cell r="D252">
            <v>2500000</v>
          </cell>
        </row>
        <row r="253">
          <cell r="A253" t="str">
            <v>MWWTP SBR/WS/TS Pump Replacement</v>
          </cell>
          <cell r="C253">
            <v>1000000</v>
          </cell>
        </row>
        <row r="254">
          <cell r="A254" t="str">
            <v>JDTP Facility Structural improvements</v>
          </cell>
          <cell r="C254">
            <v>250000</v>
          </cell>
          <cell r="D254">
            <v>900000</v>
          </cell>
          <cell r="E254">
            <v>900000</v>
          </cell>
          <cell r="F254">
            <v>650000</v>
          </cell>
        </row>
        <row r="255">
          <cell r="A255" t="str">
            <v>ABTP Facility Structural and Painting Projects</v>
          </cell>
          <cell r="C255">
            <v>100000</v>
          </cell>
          <cell r="E255">
            <v>200000</v>
          </cell>
        </row>
        <row r="256">
          <cell r="A256" t="str">
            <v>MWWTP Furnace and above ground fuel System upgrades</v>
          </cell>
          <cell r="C256">
            <v>650000</v>
          </cell>
        </row>
        <row r="257">
          <cell r="A257" t="str">
            <v>Behrends road street reconstruction</v>
          </cell>
          <cell r="C257">
            <v>100000</v>
          </cell>
        </row>
        <row r="258">
          <cell r="A258" t="str">
            <v>W. 9th St &amp; Indian St improvements (8th to Capital)-st reconst.</v>
          </cell>
          <cell r="C258">
            <v>150000</v>
          </cell>
        </row>
        <row r="259">
          <cell r="A259" t="str">
            <v>Conifer Lane street reconstruction</v>
          </cell>
          <cell r="C259">
            <v>25000</v>
          </cell>
        </row>
        <row r="260">
          <cell r="A260" t="str">
            <v>Poplar Ave Mendenhall to Taku - street reconstruction</v>
          </cell>
          <cell r="C260">
            <v>90000</v>
          </cell>
        </row>
        <row r="261">
          <cell r="A261" t="str">
            <v>Chelsea Court street reconstruction</v>
          </cell>
          <cell r="C261">
            <v>50000</v>
          </cell>
        </row>
        <row r="262">
          <cell r="A262" t="str">
            <v>Bayview Subd- Starlight and Misty street reconstruction (inlcuding pump stations)</v>
          </cell>
          <cell r="C262">
            <v>950000</v>
          </cell>
        </row>
        <row r="263">
          <cell r="A263" t="str">
            <v>Goodwin Rd Imp and pump station replacement street reconstruction</v>
          </cell>
          <cell r="C263">
            <v>850000</v>
          </cell>
        </row>
        <row r="264">
          <cell r="A264" t="str">
            <v>MWWTP SBR Basin Repairs (Structural) and resurfacing / resealing</v>
          </cell>
          <cell r="D264">
            <v>2000000</v>
          </cell>
          <cell r="E264">
            <v>2500000</v>
          </cell>
          <cell r="F264">
            <v>1600000</v>
          </cell>
        </row>
        <row r="265">
          <cell r="A265" t="str">
            <v xml:space="preserve">MWWTP Outfall maintenance and rehabilitation </v>
          </cell>
          <cell r="D265">
            <v>1000000</v>
          </cell>
        </row>
        <row r="266">
          <cell r="A266" t="str">
            <v>ABTP SCADA and Instrumentation Upgrades</v>
          </cell>
          <cell r="D266">
            <v>350000</v>
          </cell>
        </row>
        <row r="267">
          <cell r="A267" t="str">
            <v>ABTP Structural and building upgrades</v>
          </cell>
          <cell r="D267">
            <v>650000</v>
          </cell>
        </row>
        <row r="268">
          <cell r="A268" t="str">
            <v>JDTP SCADA and Instrumentation Upgrades</v>
          </cell>
          <cell r="D268">
            <v>850000</v>
          </cell>
        </row>
        <row r="269">
          <cell r="A269" t="str">
            <v>JDTP Instrumentation Upgrades</v>
          </cell>
          <cell r="D269">
            <v>400000</v>
          </cell>
        </row>
        <row r="270">
          <cell r="A270" t="str">
            <v>Thunder Mt road - street reconstruction</v>
          </cell>
          <cell r="D270">
            <v>35000</v>
          </cell>
        </row>
        <row r="271">
          <cell r="A271" t="str">
            <v>Crest, Alpine, Airport area roads -- street reconstruction</v>
          </cell>
          <cell r="D271">
            <v>150000</v>
          </cell>
        </row>
        <row r="272">
          <cell r="A272" t="str">
            <v>Lakeview Court - street reconstruction</v>
          </cell>
          <cell r="D272">
            <v>100000</v>
          </cell>
        </row>
        <row r="273">
          <cell r="A273" t="str">
            <v>Dogwood Lane -- street reconstruction</v>
          </cell>
          <cell r="D273">
            <v>150000</v>
          </cell>
        </row>
        <row r="274">
          <cell r="A274" t="str">
            <v>West Juneau Pump Station Pump Replacements and VFD upgrades</v>
          </cell>
          <cell r="E274">
            <v>1050000</v>
          </cell>
        </row>
        <row r="275">
          <cell r="A275" t="str">
            <v>MWWTP Treatment process upgrades</v>
          </cell>
          <cell r="E275">
            <v>1500000</v>
          </cell>
          <cell r="G275">
            <v>7500000</v>
          </cell>
        </row>
        <row r="276">
          <cell r="A276" t="str">
            <v>MWWTP Site Improvements (lighting, security, access)</v>
          </cell>
          <cell r="E276">
            <v>500000</v>
          </cell>
        </row>
        <row r="277">
          <cell r="A277" t="str">
            <v>JDTP Outfall maintenance and rehabilitation</v>
          </cell>
          <cell r="E277">
            <v>1000000</v>
          </cell>
        </row>
        <row r="278">
          <cell r="A278" t="str">
            <v>Foster Avenue - street reconstruction</v>
          </cell>
          <cell r="E278">
            <v>200000</v>
          </cell>
        </row>
        <row r="279">
          <cell r="A279" t="str">
            <v>Vintage Boulevard - street reconstruction</v>
          </cell>
          <cell r="E279">
            <v>125000</v>
          </cell>
        </row>
        <row r="280">
          <cell r="A280" t="str">
            <v>Melrose street - street reconstruction</v>
          </cell>
          <cell r="E280">
            <v>125000</v>
          </cell>
        </row>
        <row r="281">
          <cell r="A281" t="str">
            <v>Crow Hill Drive - street reconstruction</v>
          </cell>
          <cell r="E281">
            <v>55000</v>
          </cell>
        </row>
        <row r="282">
          <cell r="A282" t="str">
            <v>JDTP Site Improvments (lighing, security, access)</v>
          </cell>
          <cell r="F282">
            <v>120000</v>
          </cell>
        </row>
        <row r="283">
          <cell r="A283" t="str">
            <v>JDTP Treatment Process upgrades</v>
          </cell>
          <cell r="F283">
            <v>1000000</v>
          </cell>
        </row>
        <row r="284">
          <cell r="A284" t="str">
            <v>MWWTP Facility Structural and Painting Projects</v>
          </cell>
          <cell r="F284">
            <v>500000</v>
          </cell>
        </row>
        <row r="285">
          <cell r="A285" t="str">
            <v>Wastewater Utility All Facilities Plan Update</v>
          </cell>
          <cell r="F285">
            <v>850000</v>
          </cell>
        </row>
        <row r="286">
          <cell r="A286" t="str">
            <v>Long Run (Riverside to river) - street reconstruction</v>
          </cell>
          <cell r="F286">
            <v>150000</v>
          </cell>
        </row>
        <row r="287">
          <cell r="A287" t="str">
            <v>Eyelet Ct - street reconstruction</v>
          </cell>
          <cell r="F287">
            <v>55000</v>
          </cell>
        </row>
        <row r="288">
          <cell r="A288" t="str">
            <v>Lawson Creek Rd - street reconstruction</v>
          </cell>
          <cell r="F288">
            <v>100000</v>
          </cell>
        </row>
        <row r="289">
          <cell r="A289" t="str">
            <v>Troy Ave Imp -- street reconstruction</v>
          </cell>
          <cell r="F289">
            <v>45000</v>
          </cell>
        </row>
        <row r="290">
          <cell r="A290" t="str">
            <v xml:space="preserve">Long Run Dr Lift Station Wet Well Improvements </v>
          </cell>
          <cell r="G290">
            <v>500000</v>
          </cell>
        </row>
        <row r="291">
          <cell r="A291" t="str">
            <v>Gruening Park forcemain replacement - Renninger to Mapco</v>
          </cell>
          <cell r="G291">
            <v>1250000</v>
          </cell>
        </row>
        <row r="292">
          <cell r="A292" t="str">
            <v>ABTP Outfall preventative maintenance and repairs</v>
          </cell>
          <cell r="G292">
            <v>1000000</v>
          </cell>
        </row>
        <row r="293">
          <cell r="A293" t="str">
            <v>Street Reconstructions</v>
          </cell>
          <cell r="G293">
            <v>400000</v>
          </cell>
        </row>
        <row r="294">
          <cell r="A294" t="str">
            <v>Douglas Highway Water replacement - David St to Gastineau School</v>
          </cell>
          <cell r="B294">
            <v>4000000</v>
          </cell>
        </row>
        <row r="295">
          <cell r="A295" t="str">
            <v>Cedar Park Pump Station backup generator replacement and tank removal</v>
          </cell>
          <cell r="B295">
            <v>500000</v>
          </cell>
        </row>
        <row r="296">
          <cell r="A296" t="str">
            <v>Areawide water repairs/replacement</v>
          </cell>
          <cell r="B296">
            <v>50000</v>
          </cell>
          <cell r="C296">
            <v>100000</v>
          </cell>
          <cell r="D296">
            <v>100000</v>
          </cell>
          <cell r="E296">
            <v>100000</v>
          </cell>
          <cell r="F296">
            <v>100000</v>
          </cell>
          <cell r="G296">
            <v>100000</v>
          </cell>
        </row>
        <row r="297">
          <cell r="A297" t="str">
            <v>Hospital Drive Water System Replacement (street reconstruction)</v>
          </cell>
          <cell r="B297">
            <v>150000</v>
          </cell>
        </row>
        <row r="298">
          <cell r="A298" t="str">
            <v>Savikko road waterline replace (street reconstruction)</v>
          </cell>
          <cell r="B298">
            <v>120000</v>
          </cell>
        </row>
        <row r="299">
          <cell r="A299" t="str">
            <v>Mendenhall Boulvard - Poplar to Columbia (street repaving - water replacement)</v>
          </cell>
          <cell r="B299">
            <v>180000</v>
          </cell>
        </row>
        <row r="300">
          <cell r="A300" t="str">
            <v>Capital Ave Willoughby to Ninth water system (street recon)</v>
          </cell>
          <cell r="B300">
            <v>50000</v>
          </cell>
        </row>
        <row r="301">
          <cell r="A301" t="str">
            <v>Pavement Management Utility Adjustments (valve boxes, vault lids etc.)</v>
          </cell>
          <cell r="C301">
            <v>8000</v>
          </cell>
          <cell r="D301">
            <v>8000</v>
          </cell>
          <cell r="E301">
            <v>10000</v>
          </cell>
          <cell r="F301">
            <v>10000</v>
          </cell>
          <cell r="G301">
            <v>12000</v>
          </cell>
        </row>
        <row r="302">
          <cell r="A302" t="str">
            <v>ADOT Projects Utility Adjustments (provide valve boxes, vault lids etc.)</v>
          </cell>
          <cell r="C302">
            <v>50000</v>
          </cell>
          <cell r="E302">
            <v>50000</v>
          </cell>
          <cell r="G302">
            <v>60000</v>
          </cell>
        </row>
        <row r="303">
          <cell r="A303" t="str">
            <v>West Juneau Reservoir improvments, mixer, cathodic protection</v>
          </cell>
          <cell r="C303">
            <v>150000</v>
          </cell>
        </row>
        <row r="304">
          <cell r="A304" t="str">
            <v>Last Chance Basin Chlorine Generator Replacement</v>
          </cell>
          <cell r="C304">
            <v>450000</v>
          </cell>
        </row>
        <row r="305">
          <cell r="A305" t="str">
            <v>PRV Station Improvements/upgrades, crowhill, 5th street douglas</v>
          </cell>
          <cell r="C305">
            <v>500000</v>
          </cell>
        </row>
        <row r="306">
          <cell r="A306" t="str">
            <v>Airport area water system replacement (Mallard,  Alpine, Jordan Airport blvd etc)</v>
          </cell>
          <cell r="C306">
            <v>550000</v>
          </cell>
        </row>
        <row r="307">
          <cell r="A307" t="str">
            <v>Cope Park Pump Station upgrades, pumps, motors, and communications</v>
          </cell>
          <cell r="C307">
            <v>750000</v>
          </cell>
        </row>
        <row r="308">
          <cell r="A308" t="str">
            <v>LCB well pump VFD conversion and programming upgrades</v>
          </cell>
          <cell r="C308">
            <v>200000</v>
          </cell>
          <cell r="D308">
            <v>500000</v>
          </cell>
          <cell r="E308">
            <v>500000</v>
          </cell>
        </row>
        <row r="309">
          <cell r="A309" t="str">
            <v>Crow Hill Reservoir Pax Mixer and Cathodic Protection upgrades</v>
          </cell>
          <cell r="C309">
            <v>300000</v>
          </cell>
        </row>
        <row r="310">
          <cell r="A310" t="str">
            <v>AJ Tunnel No. 3 and Mill Tunnel Rehab</v>
          </cell>
          <cell r="C310">
            <v>500000</v>
          </cell>
          <cell r="E310">
            <v>3500000</v>
          </cell>
        </row>
        <row r="311">
          <cell r="A311" t="str">
            <v>Bonnie Brae Pump Station upgrades and VFD install</v>
          </cell>
          <cell r="C311">
            <v>500000</v>
          </cell>
        </row>
        <row r="312">
          <cell r="A312" t="str">
            <v>Metering system upgrades, MIU's replacement 10yr life span 1500 MIU's</v>
          </cell>
          <cell r="C312">
            <v>225000</v>
          </cell>
        </row>
        <row r="313">
          <cell r="A313" t="str">
            <v>River Road Paving LID Utility Adjustments (street reconstruction)</v>
          </cell>
          <cell r="C313">
            <v>20000</v>
          </cell>
        </row>
        <row r="314">
          <cell r="A314" t="str">
            <v>Delta Drive water (street recon)</v>
          </cell>
          <cell r="C314">
            <v>100000</v>
          </cell>
        </row>
        <row r="315">
          <cell r="A315" t="str">
            <v>Meadow Lane water system replacement (street reconstruction)</v>
          </cell>
          <cell r="C315">
            <v>150000</v>
          </cell>
        </row>
        <row r="316">
          <cell r="A316" t="str">
            <v>Tongass Blvd Water System (street reconstruction)</v>
          </cell>
          <cell r="C316">
            <v>300000</v>
          </cell>
        </row>
        <row r="317">
          <cell r="A317" t="str">
            <v>Goodwin Road Water System (street reconstruction)</v>
          </cell>
          <cell r="C317">
            <v>125000</v>
          </cell>
        </row>
        <row r="318">
          <cell r="A318" t="str">
            <v xml:space="preserve">Conifer Ln water - (street reconstruction) </v>
          </cell>
          <cell r="C318">
            <v>75000</v>
          </cell>
        </row>
        <row r="319">
          <cell r="A319" t="str">
            <v>Poplar Ave Water System (street reconstruction)</v>
          </cell>
          <cell r="C319">
            <v>100000</v>
          </cell>
        </row>
        <row r="320">
          <cell r="A320" t="str">
            <v>Chelsea Ct water system (street reconstruction)</v>
          </cell>
          <cell r="C320">
            <v>60000</v>
          </cell>
        </row>
        <row r="321">
          <cell r="A321" t="str">
            <v>Outer Drive watermain replacement Main St. south to Admiral Way/S.Franklin</v>
          </cell>
          <cell r="D321">
            <v>850000</v>
          </cell>
        </row>
        <row r="322">
          <cell r="A322" t="str">
            <v xml:space="preserve">Metering upgrades, radio read, master station, mobile pack </v>
          </cell>
          <cell r="D322">
            <v>500000</v>
          </cell>
        </row>
        <row r="323">
          <cell r="A323" t="str">
            <v>Well #3 onsite chlorine generation replacement</v>
          </cell>
          <cell r="D323">
            <v>400000</v>
          </cell>
        </row>
        <row r="324">
          <cell r="A324" t="str">
            <v>Mendenhall Peninsula Water Replacement - Glacier Hwy to Engrs Cutoff</v>
          </cell>
          <cell r="D324">
            <v>3000000</v>
          </cell>
        </row>
        <row r="325">
          <cell r="A325" t="str">
            <v>East Valley Reservoir improvments, power to res, mixer, cathodic protection</v>
          </cell>
          <cell r="D325">
            <v>250000</v>
          </cell>
        </row>
        <row r="326">
          <cell r="A326" t="str">
            <v xml:space="preserve">Last Chance Basin Wells Rehab </v>
          </cell>
          <cell r="D326">
            <v>250000</v>
          </cell>
        </row>
        <row r="327">
          <cell r="A327" t="str">
            <v>Nowell Ave (north of Cordova) water (Street Recon)</v>
          </cell>
          <cell r="D327">
            <v>75000</v>
          </cell>
        </row>
        <row r="328">
          <cell r="A328" t="str">
            <v>Dudley Street (Loop to End) water system (street reconstruction)</v>
          </cell>
          <cell r="D328">
            <v>180000</v>
          </cell>
        </row>
        <row r="329">
          <cell r="A329" t="str">
            <v>Crest and Alpine Streets (airport area) water system (street reconstruction)</v>
          </cell>
          <cell r="D329">
            <v>300000</v>
          </cell>
        </row>
        <row r="330">
          <cell r="A330" t="str">
            <v>Misty Lane - Bayview - water system (street reconstruction)</v>
          </cell>
          <cell r="D330">
            <v>100000</v>
          </cell>
        </row>
        <row r="331">
          <cell r="A331" t="str">
            <v>Starlie Court - Bayview - Water system (street reconstruction)</v>
          </cell>
          <cell r="D331">
            <v>200000</v>
          </cell>
        </row>
        <row r="332">
          <cell r="A332" t="str">
            <v xml:space="preserve">Basin Road water (8th to Trestle) (street recon) </v>
          </cell>
          <cell r="D332">
            <v>50000</v>
          </cell>
        </row>
        <row r="333">
          <cell r="A333" t="str">
            <v xml:space="preserve">Lakeview CT Water Replacement (street recon) </v>
          </cell>
          <cell r="D333">
            <v>80000</v>
          </cell>
        </row>
        <row r="334">
          <cell r="A334" t="str">
            <v>Salmon Creek onsite chlorine generation replace/upgrade</v>
          </cell>
          <cell r="E334">
            <v>400000</v>
          </cell>
        </row>
        <row r="335">
          <cell r="A335" t="str">
            <v>Cedar Park (W Juneau) Pump Station upgrades / rehab</v>
          </cell>
          <cell r="E335">
            <v>750000</v>
          </cell>
        </row>
        <row r="336">
          <cell r="A336" t="str">
            <v>Last Chance Basin Well #4 Rehab</v>
          </cell>
          <cell r="E336">
            <v>100000</v>
          </cell>
        </row>
        <row r="337">
          <cell r="A337" t="str">
            <v>W 9th and Indian Street - 8th to Capital Ave water system (street reconstruction)</v>
          </cell>
          <cell r="E337">
            <v>175000</v>
          </cell>
        </row>
        <row r="338">
          <cell r="A338" t="str">
            <v>Lena Loop water system replacement</v>
          </cell>
          <cell r="E338">
            <v>2500000</v>
          </cell>
        </row>
        <row r="339">
          <cell r="A339" t="str">
            <v>MOV installations &amp; communications Mill Tunnel, W. Juneau, Crow Hill</v>
          </cell>
          <cell r="E339">
            <v>250000</v>
          </cell>
          <cell r="F339">
            <v>1250000</v>
          </cell>
        </row>
        <row r="340">
          <cell r="A340" t="str">
            <v>I Street Douglas watermain replacement</v>
          </cell>
          <cell r="E340">
            <v>185000</v>
          </cell>
        </row>
        <row r="341">
          <cell r="A341" t="str">
            <v>Egan Drive water crossings repl, Norway Point, Highland Drive, Salmon Creek.</v>
          </cell>
          <cell r="E341">
            <v>800000</v>
          </cell>
        </row>
        <row r="342">
          <cell r="A342" t="str">
            <v>Downtown Stairway/Easements 3rd St. Franklin to Gold St.,(street reconstructions)</v>
          </cell>
          <cell r="E342">
            <v>220000</v>
          </cell>
        </row>
        <row r="343">
          <cell r="A343" t="str">
            <v>Foster Avenue (s of Cordova) water system replacement (street reconstruction)</v>
          </cell>
          <cell r="E343">
            <v>180000</v>
          </cell>
        </row>
        <row r="344">
          <cell r="A344" t="str">
            <v>Dogwood Water system - Columbia to Poplar (street reconstruction)</v>
          </cell>
          <cell r="E344">
            <v>180000</v>
          </cell>
        </row>
        <row r="345">
          <cell r="A345" t="str">
            <v>Vintage Boulevard -- street reconstruction</v>
          </cell>
          <cell r="E345">
            <v>200000</v>
          </cell>
        </row>
        <row r="346">
          <cell r="A346" t="str">
            <v>Melrose St. - street reconstruction</v>
          </cell>
          <cell r="E346">
            <v>180000</v>
          </cell>
        </row>
        <row r="347">
          <cell r="A347" t="str">
            <v>Short St (Glac Hwy to end) Water (street Recon)</v>
          </cell>
          <cell r="E347">
            <v>50000</v>
          </cell>
        </row>
        <row r="348">
          <cell r="A348" t="str">
            <v xml:space="preserve">Thunder Mt Road Water (Street Recon) </v>
          </cell>
          <cell r="E348">
            <v>225000</v>
          </cell>
        </row>
        <row r="349">
          <cell r="A349" t="str">
            <v>Crow Hill Reservoir improvments, mixer, cathodic protection</v>
          </cell>
          <cell r="F349">
            <v>150000</v>
          </cell>
        </row>
        <row r="350">
          <cell r="A350" t="str">
            <v>Last Chance Basin Well #5 Rehab</v>
          </cell>
          <cell r="F350">
            <v>100000</v>
          </cell>
        </row>
        <row r="351">
          <cell r="A351" t="str">
            <v>Channel Crossing Automation and SCADA Communication</v>
          </cell>
          <cell r="F351">
            <v>400000</v>
          </cell>
        </row>
        <row r="352">
          <cell r="A352" t="str">
            <v>4th Street Douglas watermain replacement</v>
          </cell>
          <cell r="F352">
            <v>250000</v>
          </cell>
        </row>
        <row r="353">
          <cell r="A353" t="str">
            <v>Crow Hill res fill line replacement  above 5th st to reservoir.</v>
          </cell>
          <cell r="F353">
            <v>1500000</v>
          </cell>
        </row>
        <row r="354">
          <cell r="A354" t="str">
            <v>First Street Douglas Water system replacement</v>
          </cell>
          <cell r="F354">
            <v>300000</v>
          </cell>
        </row>
        <row r="355">
          <cell r="A355" t="str">
            <v>Long run drive - riverside to river - street reconstruction</v>
          </cell>
          <cell r="F355">
            <v>225000</v>
          </cell>
        </row>
        <row r="356">
          <cell r="A356" t="str">
            <v>Eyelet Ct -- street reconstruction</v>
          </cell>
          <cell r="F356">
            <v>45000</v>
          </cell>
        </row>
        <row r="357">
          <cell r="A357" t="str">
            <v>Mark Alan St water system (street recon)</v>
          </cell>
          <cell r="F357">
            <v>75000</v>
          </cell>
        </row>
        <row r="358">
          <cell r="A358" t="str">
            <v xml:space="preserve">Crow Hill Drive water system (street reconstruction) </v>
          </cell>
          <cell r="F358">
            <v>180000</v>
          </cell>
        </row>
        <row r="359">
          <cell r="A359" t="str">
            <v>Troy Avenue - - street reconstruction</v>
          </cell>
          <cell r="F359">
            <v>180000</v>
          </cell>
        </row>
        <row r="360">
          <cell r="A360" t="str">
            <v>N Douglas Highway Waterline replacement  - bridge to 4000 block</v>
          </cell>
          <cell r="F360">
            <v>3600000</v>
          </cell>
        </row>
        <row r="361">
          <cell r="A361" t="str">
            <v>Salmon Creek Filter Plant Filter plant upgrades</v>
          </cell>
          <cell r="G361">
            <v>1000000</v>
          </cell>
        </row>
        <row r="362">
          <cell r="A362" t="str">
            <v xml:space="preserve">Mendenhall Peninsula Water Replacement - Engrs Cutoff to end </v>
          </cell>
          <cell r="G362">
            <v>3500000</v>
          </cell>
        </row>
        <row r="363">
          <cell r="A363" t="str">
            <v>East Valley Reservoir improvments, mixer, cathodic protection, need power to res.</v>
          </cell>
          <cell r="G363">
            <v>450000</v>
          </cell>
        </row>
        <row r="364">
          <cell r="A364" t="str">
            <v>East Valley Reservoir Fill line replacement</v>
          </cell>
          <cell r="G364">
            <v>850000</v>
          </cell>
        </row>
        <row r="365">
          <cell r="A365" t="str">
            <v>Harris Street 4th to 5th watermain replacement.(street reconstruction)</v>
          </cell>
          <cell r="G365">
            <v>80000</v>
          </cell>
        </row>
        <row r="366">
          <cell r="A366" t="str">
            <v>Lawson Creek Road - - street reconstruction</v>
          </cell>
          <cell r="G366">
            <v>175000</v>
          </cell>
        </row>
        <row r="367">
          <cell r="A367" t="str">
            <v>Blackerby Street</v>
          </cell>
          <cell r="G367">
            <v>175000</v>
          </cell>
        </row>
        <row r="368">
          <cell r="A368" t="str">
            <v>Street Reconstructions (do not have full updated STREETS CIP List)</v>
          </cell>
          <cell r="G368">
            <v>900000</v>
          </cell>
        </row>
        <row r="369">
          <cell r="A369" t="str">
            <v>JSD Buildings Major Maintenance / Match</v>
          </cell>
          <cell r="B369">
            <v>800000</v>
          </cell>
          <cell r="C369">
            <v>1000000</v>
          </cell>
          <cell r="D369">
            <v>1000000</v>
          </cell>
          <cell r="E369">
            <v>1000000</v>
          </cell>
          <cell r="F369">
            <v>1000000</v>
          </cell>
          <cell r="G369">
            <v>200000</v>
          </cell>
        </row>
      </sheetData>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Shawn Myers" id="{17F0914D-99D4-42AE-850F-782101060FAC}" userId="S::shawnm@akml.org::a11a7172-10bc-4bdc-8e08-c626e668d22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67" dT="2019-12-18T07:25:53.60" personId="{17F0914D-99D4-42AE-850F-782101060FAC}" id="{4791E1FB-E821-4404-8FB5-8AC04374C13A}">
    <text>Renovation Phase IV – Completion of school renovation (Phase 4) as
outlined in the Educational Specifications and not completed in prior phases.
Includes demolition, ADA compliance, structural upgrades and energy cost
reductions. Completion of this renovation should allow this facility to extend its
life for another 40+ years.</text>
  </threadedComment>
  <threadedComment ref="B168" dT="2019-12-18T07:32:43.84" personId="{17F0914D-99D4-42AE-850F-782101060FAC}" id="{17FD4C96-DDDE-4121-B3B4-CCBC255A0D7A}">
    <text>Roof Replacement - Gym and locker room areas, this upgrade will include
new roof drains, new insulation and work to the building to accommodate the
new insulation thickness.</text>
  </threadedComment>
  <threadedComment ref="B170" dT="2019-12-13T11:07:23.68" personId="{17F0914D-99D4-42AE-850F-782101060FAC}" id="{70634B6D-73E6-41C4-827A-18DED88CD800}">
    <text>This upgrade will include new roof drains, new insulation and work to the building to accommodate the new insulation thickness.</text>
  </threadedComment>
  <threadedComment ref="B171" dT="2019-12-13T11:07:57.91" personId="{17F0914D-99D4-42AE-850F-782101060FAC}" id="{258A363B-7ED8-4F25-9899-1ACD198BFEE5}">
    <text>The lighting throughout the
building is deficient, does not meet code, and needs to be upgraded. This includes ceiling seismic bracing.</text>
  </threadedComment>
  <threadedComment ref="B172" dT="2019-12-13T11:08:25.99" personId="{17F0914D-99D4-42AE-850F-782101060FAC}" id="{C38440F0-0AE4-421D-969A-83E7294F94D5}">
    <text>Work includes replacing flooring, and interior finishes
not completed previously.</text>
  </threadedComment>
  <threadedComment ref="B173" dT="2019-12-13T11:08:59.58" personId="{17F0914D-99D4-42AE-850F-782101060FAC}" id="{332FB5C3-5C75-423C-8376-6BBB29CDB362}">
    <text>Work includes siding, window and door replacement,
caulking, and painting of the complete building exterior including insulation upgrades.</text>
  </threadedComment>
  <threadedComment ref="B174" dT="2019-12-13T11:09:36.23" personId="{17F0914D-99D4-42AE-850F-782101060FAC}" id="{616DBA35-79E5-475F-8FF7-79F391C7220F}">
    <text>Work includes metal siding replacement, window and door replacement, caulking, and painting of the complete building exterior including insulation upgrades.</text>
  </threadedComment>
  <threadedComment ref="B175" dT="2019-12-13T11:10:13.81" personId="{17F0914D-99D4-42AE-850F-782101060FAC}" id="{67B93EB5-E8E1-40FC-B9BA-C2DBB155E230}">
    <text>This upgrade will include a new roof, roof drains, EIFS, windows, exterior doors, and exterior lighting.</text>
  </threadedComment>
  <threadedComment ref="B176" dT="2019-12-13T11:10:41.38" personId="{17F0914D-99D4-42AE-850F-782101060FAC}" id="{11E604A2-418C-4F41-9428-E41FF1CBB902}">
    <text>This upgrade will include a new roof, roof drains, EIFS, windows, exterior doors, and exterior lighting.</text>
  </threadedComment>
  <threadedComment ref="B177" dT="2019-12-13T11:11:10.75" personId="{17F0914D-99D4-42AE-850F-782101060FAC}" id="{1488786E-4655-4BFE-AD39-80571328A9A6}">
    <text>This upgrade will include a new roof, roof drains, EIFS,
windows, exterior doors, and exterior lighting.</text>
  </threadedComment>
  <threadedComment ref="B178" dT="2019-12-13T11:11:51.97" personId="{17F0914D-99D4-42AE-850F-782101060FAC}" id="{C7D8979F-7FF9-4A89-80BB-FA187848D56F}">
    <text>Tanana is 44 years old and is in need of upgrades and compliance with Americans with Disabilities Act (ADA). This project includes replacement of casework, cabinetry, shelving, flooring, writing boards, bulletin boards; increase storage space, replace mobile furnishings and other items as necessary in all program spaces. Add student restrooms to the east academic wing. Also includes Replacement of mechanical and plumbing systems and electrical system that is no longer serviceable.</text>
  </threadedComment>
  <threadedComment ref="B179" dT="2019-12-13T11:13:46.29" personId="{17F0914D-99D4-42AE-850F-782101060FAC}" id="{BCC6573C-EDE6-4A47-94D8-3C01181436B2}">
    <text>Pearl Creek is approaching 33 years in age. The flooring and classrooms are in need of upgrades as well as some of the mechanical, electrical, and control systems. This will start the renovation and
will include design and planning for remaining work</text>
  </threadedComment>
  <threadedComment ref="B180" dT="2019-12-13T11:14:35.51" personId="{17F0914D-99D4-42AE-850F-782101060FAC}" id="{F26B57DD-1AB5-4FC6-BC51-A5B8EBCADFFC}">
    <text>Weller is approaching 33 years in age. The flooring and classrooms are in need of upgrades as well as some of the mechanical, electrical, and control systems. This will start the renovation and
will include design and planning for remaining work</text>
  </threadedComment>
  <threadedComment ref="B181" dT="2019-12-13T11:15:29.33" personId="{17F0914D-99D4-42AE-850F-782101060FAC}" id="{E9355565-535D-468B-86A9-73B52D2E9337}">
    <text>This upgrade will include a new roof, roof drains, EIFS,
windows, exterior doors, and exterior lighting.</text>
  </threadedComment>
  <threadedComment ref="B182" dT="2019-12-13T11:16:05.70" personId="{17F0914D-99D4-42AE-850F-782101060FAC}" id="{70CB7E20-631D-4A79-AC2E-6172E9A771C3}">
    <text>This upgrade will include a new roof, roof drains, EIFS, windows, exterior doors, and exterior lighting.</text>
  </threadedComment>
  <threadedComment ref="B183" dT="2019-12-13T11:17:45.12" personId="{17F0914D-99D4-42AE-850F-782101060FAC}" id="{1F474E2E-FE2B-44AE-9538-B8CACE428EBB}">
    <text>Mechanical upgrades, plumbing upgrades, new electrical service and distribution and interior upgrades not completed previously.</text>
  </threadedComment>
  <threadedComment ref="B184" dT="2019-12-13T11:18:29.89" personId="{17F0914D-99D4-42AE-850F-782101060FAC}" id="{54BC3B32-D86C-49C9-B23A-3D74D9162674}">
    <text>Classroom Upgrades Phase I – Includes replacement of casework,  cabinetry, shelving, student book and coat storage, flooring, writing boards, bulletin boards. improve lighting, increase storage space, replace mobile furnishings as necessary, and other items as necessary in all program spaces.</text>
  </threadedComment>
  <threadedComment ref="B185" dT="2019-12-13T11:21:24.17" personId="{17F0914D-99D4-42AE-850F-782101060FAC}" id="{CD0212C7-3943-42D7-B66B-EDEB0F9E0AB2}">
    <text>Includes traffic routing improvements to decrease risks of pedestrian/vehicle encounters and bus/vehicle encounters.</text>
  </threadedComment>
  <threadedComment ref="B186" dT="2019-12-13T11:22:02.85" personId="{17F0914D-99D4-42AE-850F-782101060FAC}" id="{43F11AA8-3397-441E-81D9-3902E6143FBB}">
    <text>The Lathrop kitchen and most of its equipment is well  over 40 years of age and wearing out. The kitchen area was not renovated during the general building upgrades completed in 1997. This work includes a complete upgrade of the kitchen and replacement of all equipment. The kitchen may have to be expanded to serve current needs.</text>
  </threadedComment>
  <threadedComment ref="B187" dT="2019-12-13T11:22:57.29" personId="{17F0914D-99D4-42AE-850F-782101060FAC}" id="{F226B2EE-661E-4AD0-8469-2A878D9B54AD}">
    <text>Includes traffic routing changes to better separate parking, parent drop-off and school buses; improved drainage, improved site lighting, and replacement of deteriorated and aging asphalt and head bolt outlets. This school suffers from serious traffic congestion and safety
concerns.</text>
  </threadedComment>
  <threadedComment ref="B188" dT="2019-12-13T11:24:09.17" personId="{17F0914D-99D4-42AE-850F-782101060FAC}" id="{76E05ED1-AA7A-4209-868A-91E89DAD18E6}">
    <text>Includes replacement of casework,  cabinetry, shelving, student book and coat storage, flooring, writing boards, bulletin boards. improve lighting, increase storage space, replace mobile furnishings as necessary, and other items as necessary in all program spaces</text>
  </threadedComment>
  <threadedComment ref="B189" dT="2019-12-13T11:24:42.13" personId="{17F0914D-99D4-42AE-850F-782101060FAC}" id="{3603DB05-E5A4-490E-9E7B-2AE5CE31FD17}">
    <text>Work includes a portable stage over the orchestra pit,
carpet for the orchestra pit, dressing room sinks, and stage equipment systems needed for the Performing Arts Center.</text>
  </threadedComment>
  <threadedComment ref="B190" dT="2019-12-13T11:25:08.29" personId="{17F0914D-99D4-42AE-850F-782101060FAC}" id="{A8BD9A0F-8E5A-442B-9131-E9C0B4BFD666}">
    <text>Includes new gym floor, bleachers, pads, basketball
backboards, scoreboards, sound system, and lighting.</text>
  </threadedComment>
  <threadedComment ref="B191" dT="2019-12-13T11:25:45.24" personId="{17F0914D-99D4-42AE-850F-782101060FAC}" id="{39E68E6B-E6C6-4816-9E6C-CBA337E90AB5}">
    <text>Includes replacement of all hallway lockers at North Pole High, Tanana Middle, North Pole Middle, Ben Eielson Jr./Sr., and Lathrop High. Much of the hardware on lockers in these schools is wearing out. Securing lockers is difficult. Parts for these lockers are becoming
unavailable.</text>
  </threadedComment>
  <threadedComment ref="B192" dT="2019-12-13T11:26:23.86" personId="{17F0914D-99D4-42AE-850F-782101060FAC}" id="{115252FB-8BC4-4754-B1B2-87E2DD021EDA}">
    <text>This upgrade will include a new roof, roof drains, siding, windows, exterior doors, and exterior lighting.</text>
  </threadedComment>
  <threadedComment ref="B193" dT="2019-12-13T11:26:57.10" personId="{17F0914D-99D4-42AE-850F-782101060FAC}" id="{C59C89C1-968B-4FB2-93FD-7281A5105D78}">
    <text>Mechanical upgrades, Plumbing upgrades, new
electrical service and distribution and interior upgrades not completed previously.</text>
  </threadedComment>
  <threadedComment ref="B194" dT="2019-12-13T11:27:28.29" personId="{17F0914D-99D4-42AE-850F-782101060FAC}" id="{BCE21E1C-7766-49BB-8C0F-10927EAB1F88}">
    <text>Mechanical upgrades, Plumbing upgrades, new electrical service and distribution and interior upgrades not completed previously.</text>
  </threadedComment>
  <threadedComment ref="B195" dT="2019-12-13T11:28:15.00" personId="{17F0914D-99D4-42AE-850F-782101060FAC}" id="{79EEF4C8-754B-42B4-BC38-16A2CD046A28}">
    <text>– Includes replacement of casework,  cabinetry, shelving, student book and coat storage, flooring, writing boards, bulletin boards. improve lighting, increase storage space, replace mobile furnishings as necessary, and other items as necessary in all program spaces</text>
  </threadedComment>
  <threadedComment ref="B196" dT="2019-12-13T11:28:48.80" personId="{17F0914D-99D4-42AE-850F-782101060FAC}" id="{FBEB3620-9BE1-4002-9D7C-3400DFA96571}">
    <text>This upgrade will include a new roof, roof drains,
siding, windows, exterior doors, and exterior lighting.</text>
  </threadedComment>
  <threadedComment ref="B197" dT="2019-12-13T11:29:24.82" personId="{17F0914D-99D4-42AE-850F-782101060FAC}" id="{CD415398-B9A2-4CE9-B604-24E465B93AFD}">
    <text>Mechanical upgrades, Plumbing upgrades, new electrical service and distribution and interior upgrades not completed previously.</text>
  </threadedComment>
  <threadedComment ref="B198" dT="2019-12-13T11:29:56.18" personId="{17F0914D-99D4-42AE-850F-782101060FAC}" id="{C83B7F5B-3658-4EDF-B72D-30509CD25B45}">
    <text>Mechanical upgrades, Plumbing upgrades, new electrical service and distribution and interior upgrades not completed previously.</text>
  </threadedComment>
  <threadedComment ref="B199" dT="2019-12-13T11:31:02.88" personId="{17F0914D-99D4-42AE-850F-782101060FAC}" id="{C38B0651-C978-42D7-870E-986B9D4AA758}">
    <text>Mechanical upgrades, Plumbing upgrades, new
electrical service and distribution and interior upgrades not completed previously.</text>
  </threadedComment>
  <threadedComment ref="B200" dT="2019-12-13T11:31:33.25" personId="{17F0914D-99D4-42AE-850F-782101060FAC}" id="{E54A503E-09CA-49D3-BF77-3CFF4CDAC3DD}">
    <text>– Includes replacement of casework,  cabinetry, shelving, student book and coat storage, flooring, writing boards, bulletin boards. improve lighting, increase storage space, replace mobile furnishings as necessary, and other items as necessary in all program spaces</text>
  </threadedComment>
  <threadedComment ref="B202" dT="2019-12-13T11:32:28.80" personId="{17F0914D-99D4-42AE-850F-782101060FAC}" id="{5EF1D243-0777-4E62-B0B9-28D27EEC301B}">
    <text>Mechanical upgrades, Plumbing upgrades, new electrical service and distribution and interior upgrades not completed previously.</text>
  </threadedComment>
  <threadedComment ref="B203" dT="2019-12-13T11:33:21.24" personId="{17F0914D-99D4-42AE-850F-782101060FAC}" id="{D12378B5-C6E2-4302-91EA-495AF93240F0}">
    <text>Mechanical upgrades, Plumbing upgrades, new electrical service and distribution and interior upgrades not completed previously.</text>
  </threadedComment>
  <threadedComment ref="B204" dT="2019-12-13T11:34:02.08" personId="{17F0914D-99D4-42AE-850F-782101060FAC}" id="{3A3A1531-6AEA-4415-9B06-B8640C703097}">
    <text>– Includes replacement of casework,  cabinetry, shelving, student book and coat storage, flooring, writing boards, bulletin boards. improve lighting, increase storage space, replace mobile furnishings as necessary, and other items as necessary in all program spaces</text>
  </threadedComment>
  <threadedComment ref="B205" dT="2019-12-13T11:34:33.13" personId="{17F0914D-99D4-42AE-850F-782101060FAC}" id="{23A5AEBD-424B-443C-BE56-D5AC356492CA}">
    <text>Includes replacement of casework,  cabinetry, shelving, student book and coat storage, flooring, writing boards, bulletin boards. improve lighting, increase storage space, replace mobile furnishings as necessary, and other items as necessary in all program spaces</text>
  </threadedComment>
  <threadedComment ref="B207" dT="2019-12-13T11:35:12.92" personId="{17F0914D-99D4-42AE-850F-782101060FAC}" id="{B405797A-3E29-4D31-997F-3B8EDCCA9AFD}">
    <text>Mechanical upgrades, Plumbing upgrades, new electrical service and distribution and interior upgrades not completed previously.</text>
  </threadedComment>
  <threadedComment ref="B208" dT="2019-12-13T11:37:49.99" personId="{17F0914D-99D4-42AE-850F-782101060FAC}" id="{942B93E7-1DDF-465E-8F51-0B2AD9F21983}">
    <text>Includes replacement of casework,  cabinetry, shelving, student book and coat storage, flooring, writing boards, bulletin boards. improve lighting, increase storage space, replace mobile furnishings as necessary, and other items as necessary in all program spaces</text>
  </threadedComment>
  <threadedComment ref="B209" dT="2019-12-13T11:36:47.39" personId="{17F0914D-99D4-42AE-850F-782101060FAC}" id="{E19104B0-E713-47D6-BC57-DE2CFCA736AB}">
    <text>Flooring throughout the building is reaching the expected end of its working life. Work includes complete removal and replacement as well as any necessary sub floor repairs.</text>
  </threadedComment>
  <threadedComment ref="B211" dT="2019-12-13T11:38:44.77" personId="{17F0914D-99D4-42AE-850F-782101060FAC}" id="{DB1BA1BF-8D9D-4FEA-8D7E-9614673C7DA0}">
    <text>Mechanical upgrades, Plumbing upgrades, new
electrical service and distribution and interior upgrades not completed previously.</text>
  </threadedComment>
  <threadedComment ref="B212" dT="2019-12-13T11:39:18.40" personId="{17F0914D-99D4-42AE-850F-782101060FAC}" id="{454D0941-E7C0-40E7-B959-46910B0E318D}">
    <text>Includes replacement of casework,  cabinetry, shelving, student book and coat storage, flooring, writing boards, bulletin boards. improve lighting, increase storage space, replace mobile furnishings as necessary, and other items as necessary in all program spaces</text>
  </threadedComment>
  <threadedComment ref="B213" dT="2019-12-13T11:39:49.19" personId="{17F0914D-99D4-42AE-850F-782101060FAC}" id="{DF4BB41F-311C-4B17-A2CB-BEDCC173A557}">
    <text>Includes replacement of casework,  cabinetry, shelving, student book and coat storage, flooring, writing boards, bulletin boards. improve lighting, increase storage space, replace mobile furnishings as necessary, and other items as necessary in all program spaces.</text>
  </threadedComment>
  <threadedComment ref="B214" dT="2019-12-13T11:40:21.26" personId="{17F0914D-99D4-42AE-850F-782101060FAC}" id="{D0041F85-589D-403C-BCF7-8D6A8B96391E}">
    <text>Includes drainage improvements,
paving, sidewalks, fencing, and other upgrades to improve the safety and usability of the school site.</text>
  </threadedComment>
  <threadedComment ref="B216" dT="2019-12-13T11:41:13.72" personId="{17F0914D-99D4-42AE-850F-782101060FAC}" id="{FBCBADA1-8FBF-4132-8B68-3D476CD1ABC0}">
    <text>This upgrade will include a new roof, roof drains, EIFS,
windows, exterior doors, and exterior lighting.</text>
  </threadedComment>
  <threadedComment ref="B217" dT="2019-12-13T11:41:38.53" personId="{17F0914D-99D4-42AE-850F-782101060FAC}" id="{C4234317-FBD9-490C-8967-DF0105EB868A}">
    <text>Mechanical upgrades, Plumbing upgrades, new electrical service and distribution and interior upgrades not completed previously.</text>
  </threadedComment>
  <threadedComment ref="B218" dT="2019-12-13T11:42:19.17" personId="{17F0914D-99D4-42AE-850F-782101060FAC}" id="{23DA591B-ECBC-4AE6-A8C4-F0831CE0418C}">
    <text>Mechanical upgrades, Plumbing upgrades, new electrical service and distribution and interior upgrades not completed previously.</text>
  </threadedComment>
  <threadedComment ref="B219" dT="2019-12-13T11:42:57.07" personId="{17F0914D-99D4-42AE-850F-782101060FAC}" id="{E91A86B6-4B37-4951-B611-27389A07F754}">
    <text>Mechanical upgrades, Plumbing upgrades, new electrical service and distribution and interior upgrades not completed previously.</text>
  </threadedComment>
  <threadedComment ref="B221" dT="2019-12-13T11:43:45.71" personId="{17F0914D-99D4-42AE-850F-782101060FAC}" id="{BEEE363B-A271-4D24-998A-89C741D344B5}">
    <text>This upgrade will include a new roof, roof drains, EIFS, windows, exterior doors, and exterior lighting.</text>
  </threadedComment>
  <threadedComment ref="B222" dT="2019-12-13T11:44:17.00" personId="{17F0914D-99D4-42AE-850F-782101060FAC}" id="{FB89CFF5-7029-4DA4-A314-21DE7BF4DF4B}">
    <text>Includes replacement of casework,  cabinetry, shelving, student book and coat storage, flooring, writing boards, bulletin boards. improve lighting, increase storage space, replace mobile furnishings as necessary, and other items as necessary in all program spaces</text>
  </threadedComment>
  <threadedComment ref="B223" dT="2019-12-13T11:44:54.17" personId="{17F0914D-99D4-42AE-850F-782101060FAC}" id="{9BD96C9F-4F4C-4FA2-B55F-96A70110D1E4}">
    <text>Includes replacement of casework,  cabinetry, shelving, student book and coat storage, flooring, writing boards, bulletin boards. improve lighting, increase storage space, replace mobile furnishings as necessary, and other items as necessary in all program spaces</text>
  </threadedComment>
  <threadedComment ref="B224" dT="2019-12-13T11:45:34.57" personId="{17F0914D-99D4-42AE-850F-782101060FAC}" id="{74213FBF-697F-4926-A076-D68D929CDEB4}">
    <text>The Administrative Center parking lots are in need of repair and upgrades. Included are new paving, sidewalks and lighting, and head bolt heater circuitry upgrades as needed</text>
  </threadedComment>
  <threadedComment ref="B227" dT="2019-12-13T11:46:30.59" personId="{17F0914D-99D4-42AE-850F-782101060FAC}" id="{CB99858D-D5E2-423B-B249-E54A3338A4D3}">
    <text>This upgrade will include a new roof, roof drains, EIFS, windows, exterior doors, and exterior lighting.</text>
  </threadedComment>
  <threadedComment ref="B228" dT="2019-12-13T11:47:06.53" personId="{17F0914D-99D4-42AE-850F-782101060FAC}" id="{12105CFD-CDBC-4A91-992D-5C2F00C1903F}">
    <text>Mechanical upgrades, Plumbing upgrades, new electrical service and distribution and interior upgrades not completed previously.</text>
  </threadedComment>
  <threadedComment ref="B229" dT="2019-12-13T11:47:47.45" personId="{17F0914D-99D4-42AE-850F-782101060FAC}" id="{E4F86242-82D7-47D7-A4FA-82E2D329530A}">
    <text>Mechanical upgrades, Plumbing upgrades, new electrical service and distribution and interior upgrades not completed previously.</text>
  </threadedComment>
  <threadedComment ref="B230" dT="2019-12-13T11:48:14.87" personId="{17F0914D-99D4-42AE-850F-782101060FAC}" id="{ACC23DC3-2D85-4302-95DA-4983A4321F44}">
    <text>Includes replacement of casework,  cabinetry, shelving, student book and coat storage, flooring, writing boards, bulletin boards. improve lighting, increase storage space, replace mobile furnishings as necessary, and other items as necessary in all program spaces</text>
  </threadedComment>
  <threadedComment ref="B231" dT="2019-12-13T11:49:09.37" personId="{17F0914D-99D4-42AE-850F-782101060FAC}" id="{EE664735-C50A-49C8-8B82-D1A4551AB9C2}">
    <text>Includes replacement of casework,  cabinetry, shelving, student book and coat storage, flooring, writing boards, bulletin boards. improve lighting, increase storage space, replace mobile furnishings as necessary, and other items as necessary in all program spaces</text>
  </threadedComment>
  <threadedComment ref="B335" dT="2019-12-12T19:02:52.39" personId="{17F0914D-99D4-42AE-850F-782101060FAC}" id="{2E987ABD-CD8A-4A34-B8F7-82F5F36561EE}">
    <text>Peterson School was built in the early 1950's and expandedin early 2000's. This School has served the families of the military base (Navy and then Coast Guard) and Kodiak's Bells Flats neighborhood residents. The roof on the school is an EPDM/IRMA Ballasted and Protected Membrane Roof System that is approximately twenty-five years old.  The roof has been leaking, causing rot and degradation of support elements, specifically the parapet walls, rooftop HVAC units and associated ducting; repairs have been difficult to accomplish due to the type of the roof system in place.  Asbestos removal for the rain leader drains are also concerns and add cost for haz-mat handling.  This project is a priority item on the Borough’s school facility repair and replacement list and has been submitted to DEED for consideration under the department’s major maintenance program but is unlikely to get funding in next few years given competing projects already on the list and the minimal amount of annual funding provided. local funding $985,000  State Request  $2,297,467</text>
  </threadedComment>
  <threadedComment ref="B336" dT="2019-12-12T19:05:53.96" personId="{17F0914D-99D4-42AE-850F-782101060FAC}" id="{2ECC8158-5EC8-4AB0-A6FF-407DA5D0421C}">
    <text>The M/V Tustumena was built in 1964 and serves the communities of South Central, Kodiak Island and Southwest Alaska. It is one of two ocean class vessels in the Alaska Marine Highway System (AMHS) fleet. Because of its size and design, it is the only AMHS vessel capable of serving all 13 ports of call between Homer and Unalaska. Retiring and replacing the M/V Tustumena with a vessel that is equally, if not more, versatile and seaworthy will provide reliable marine transportation service well into the future for the communities, residents and businesses in South Central, Kodiak Island and Southwest Alaska (from the Alaska Marine Highway System website). The new vessel must match the current ocean-going fleet in versatility and capabilities, including the ability to serve all communities currently served by the M/V Tustumena.
The M/V Tustumena is an essential service to the communities of Kodiak Island and other ports in Southwest Alaska. The project has been funded by the legislature and is scheduled for the start of construction in the latest Department of Transportation &amp; Public Facilities’ Statewide Transportation Improvement Project (STIP) for federal fiscal year (FFY) 2020.  Changes at the AMHS under the Dunleavy Administration suggest the replacement project is under re-evaluation.  Given the age of the M/V Tustumena and ever-increasing maintenance challenges and costs, the Kodiak Island Borough respectfully request the department complete the design as soon as possible and advertise for construction during FFY 2020.  Moving quickly is of the utmost importance</text>
  </threadedComment>
  <threadedComment ref="B337" dT="2019-12-12T19:06:43.22" personId="{17F0914D-99D4-42AE-850F-782101060FAC}" id="{A8B0946C-1854-4C7C-A7C9-FA6AD6B7C1FF}">
    <text>The purpose of this project is to address health and safety concerns along Otmeloi Way, which serves as access to North Star Elementary School and a large number of residential properties. Otmeloi Way is currently a state owned and maintained road, however, with completion of this project, the Kodiak Island Borough will take ownership and maintenance responsibility.  This project will:
•	Reconstruct and convert Otmeloi Way and a 500-foot portion of Mallard Way from unpaved to paved;
•	Address horizontal/vertical alignment and grade issues;
•	Enhance drainage;
•	Install lighting; and
•	Widen the typical section to construct a facility for non-motorized users.
Safety concerns address by this project include fugitive dust, curve radii and roadway grades inadequate for the existing posted speed limit of 25 MPH, and the lack of a safe, well-lit facility for children walking or biking to North Star Elementary School.  This project was specifically identified as a priority in Kodiak’s adopted Safe Routes to School Plan (2013).
The Kodiak Island Borough requests that the balance of the FY06 grant funds, approximately $2.7 million, remain designated to this project as matching funds for federal funding; and requests support of our Community Transportation Program nomination application.
FY06 Designated Legislative Grant	$3,300,000
Requested Federal Aid Funding	$4,630,000</text>
  </threadedComment>
  <threadedComment ref="B338" dT="2019-12-12T19:09:09.86" personId="{17F0914D-99D4-42AE-850F-782101060FAC}" id="{B9BCF8E3-D0C8-417F-B20E-4BB330779D54}">
    <text>There is a safety issue in the East Elementary School parking lot. The school was constructed in 1966 with a substantial addition in 1988. The facility now totals 39,842 square feet with twenty-five teaching stations. Since the expansion, increased traffic flows have created dangerous vehicle/student hazards when students are entering and leaving school. Reconfiguration of the parking area will reduce risks by providing for a safer separation of pedestrians, small vehicle traffic and bus loading/unloading. The project will require an increase in the total area of the parking lot by expanding into neighboring Borough-owned land to allow adequate parking to support increased building usage and occupant load.
Reqesting the State for full funding of the $2M.</text>
  </threadedComment>
  <threadedComment ref="B339" dT="2019-12-12T19:10:15.06" personId="{17F0914D-99D4-42AE-850F-782101060FAC}" id="{7EF34056-7CFF-4753-97A2-F45709C9E317}">
    <text>This request is to provide funding to the DOT&amp;PF Southcoast Region, Kodiak Island District for the construction of improvements near the intersection of the Chiniak Highway and Sargent Creek Road.  These improvements will address flooding at the intersection that sometimes makes it impassable.
Heavy rain events occurring in conjunction with high tide cause the intersection to flood the only roadway in and out of Bells Flats subdivision.  This flooding impedes safe travel and often leaves motorists stranded and unable to reach homes or critical services located in town.
Proposed improvements along the Sargent Creek approach to the Chiniak Highway include bank stabilization, armoring, and rechanneling as needed to keep the river in its channel. Roadway improvements include a modification, essentially raising the entrance, of Sargent Creek Road as it approaches the intersection with the Chiniak Highway to elevate it above where flood water collects. 
Requesting full funding from the State.</text>
  </threadedComment>
  <threadedComment ref="B340" dT="2019-12-12T19:10:59.18" personId="{17F0914D-99D4-42AE-850F-782101060FAC}" id="{79D978A0-33BE-457D-A91A-54DACB16D7DA}">
    <text>Northstar Elementary School is located on a hill amongst several residential neighborhoods. Many roads connecting the neighborhoods around the school are narrow, steep, and winding dirt roads without sidewalks or separated pathways to keep pedestrians safe from vehicular traffic.  The Kodiak Safe Routes to Schools Plan (2013) describes a need for separated pathways or trails to connect the residential neighborhoods to the school.  This project would provide separated soft surface pedestrian pathways along Lily Drive and Anton Way.
Requesting full funding from the state.</text>
  </threadedComment>
  <threadedComment ref="B341" dT="2019-12-12T19:12:25.57" personId="{17F0914D-99D4-42AE-850F-782101060FAC}" id="{C2796812-EB39-46C4-96DD-47008AC4B84A}">
    <text>This project addresses the on-going need to improve portions of Borough Service Area roads. There are approximately 26 miles of road among four Road Service Areas that connect residential neighborhoods with the greater Kodiak community. Paving projects will address main thoroughfares or busy neighborhood roads. Improvements to major drainage courses, installation of guard rails, and other identified road improvement needs may also be addressed with this funding. 
The two larger local road services areas, Road Service Area No. 1, serving an area north of the City of Kodiak, and Women’s Bay Service Area will share the funding amongst priorities that have been determined by the road service area boards. Local contributions to road improvements may be funded through local improvement districts where those in the district are taxed a proportion of the project cost.
Local Funds: $750,000
Request from State:  $6,750,000</text>
  </threadedComment>
  <threadedComment ref="B342" dT="2019-12-12T19:13:10.59" personId="{17F0914D-99D4-42AE-850F-782101060FAC}" id="{347EC58E-64F2-4B8F-8C9F-BF58ECEB18AB}">
    <text>This is a priority identified by the Kodiak Island Borough Parks and Recreation Committee. The purpose of the project would be to design and implement trail system improvements as recommended and prioritized in the recently adopted Kodiak Road System Trail Plan, to include, but not limited to, trail head improvements, parking area and circulation plans, drainage improvements, environmental permitting , etc.
Full funding from the state</text>
  </threadedComment>
  <threadedComment ref="B343" dT="2019-12-12T19:14:36.92" personId="{17F0914D-99D4-42AE-850F-782101060FAC}" id="{66FD8BD3-1915-46BE-80F7-C6EC30103887}">
    <text>An extension of the Anton Larsen Bay Road will be a public road of approximately 2.2 miles to ice free waters just outside Anton Larsen Bay. The project will include a boat launching ramp.  The road will provide year around road access to Kodiak for residents of Port Lions, Ouzinkie and much of the west side of Kodiak Island and all of Afognak Island without having to travel around Spruce Cape.  Year-around travel by vessel to Kodiak around Spruce Cape is treacherous and extending the Anton Larsen Bay road makes winter traveling safer and provides access to critical services located in the City of Kodiak – including hospitals and businesses. The road extension will support existing commercial operations in Marmot Bay such as Kodiak Electrical Association’s Hydro-Electric plant, Koniag, Inc.’s rock quarry and Kodiak Regional Aquaculture Association’s Kitoi hatchery.
 Moreover, an extended road will enhance summer and winter recreational opportunities and activities for all Kodiak residents. The Anton Larsen Bay road extension is envisioned as a project undertaken by the Native Village of Ouzinkie or the Spruce Island Develop Corporation.  It will be built on a road right-of-way donated by the Ouzinkie Native Corporation and Koniag, Inc. The road extension is also in the Sun’aq Tribe of Kodiak’s road inventory. Maintenance of the extension is expected to be by one or both tribal entities. The route is identified in the Kodiak Transportation Plan as in important upland facility. An environmental assessment is expected to be completed in the summer of 2019. Funding will be from State and/or Federal funds. Cost of the project is estimated at $8,450,000.
Local Funding:  $450,000
Request from State:  $8,000,000</text>
  </threadedComment>
  <threadedComment ref="B344" dT="2019-12-12T19:15:31.15" personId="{17F0914D-99D4-42AE-850F-782101060FAC}" id="{4629EE5C-2351-4F9B-A94A-6FF547B6755C}">
    <text>The Anton Larsen Dock is heavily used by Port Lions and Ouzinkie residents, as well as others living on the island’s west side, commercial fishermen, charter operations, and citizens living on Kodiak’s road system.  Improvements to this facility have been made in the recent past.  However, given the site’s popularity, an expansion of the parking facilities is needed.  Additionally, a floating dock space is needed at the ramp so that users can more safely pull boats or cargo to shore.
Request Full Funding From State.</text>
  </threadedComment>
  <threadedComment ref="B345" dT="2019-12-12T19:16:31.63" personId="{17F0914D-99D4-42AE-850F-782101060FAC}" id="{92AA59F4-3CA2-464A-B48F-A90CA1642247}">
    <text>This beach site is heavily used by residents and visitors who come to recreate in a variety of ways at this bay located close to town.  Time, tide and use have eroded safe access to the two stretches of beach at this site.  New construction items proposed here include new stairs and walkways and trail enhancements between the two beaches, as well as a small raft/kayak launch. 
Request Full Funding from State.</text>
  </threadedComment>
  <threadedComment ref="B470" dT="2019-12-13T10:04:55.18" personId="{17F0914D-99D4-42AE-850F-782101060FAC}" id="{8611C7D3-B3F4-4CD6-84C5-F6DE0B750E6D}">
    <text>Cantwell School Roof Replacement - This project was identified as Priority 1 for
the Cantwell School in the May 2016 Denali Borough School District Facility
Assessment.</text>
  </threadedComment>
  <threadedComment ref="B471" dT="2019-12-13T10:09:20.62" personId="{17F0914D-99D4-42AE-850F-782101060FAC}" id="{C1999752-6FE7-475D-A8BA-3BA6E1771976}">
    <text>- Redesign and replace roof to include substrate, barrier, flashing and snow guards. This project was identified as Priority 1 for the Anderson School in the May 2016 Denali Borough School District Facility Assessment
20% Borough Match (Major School Maintenance Reserve Fund)  (PROJECT LISTED BELOW WILL ONLY TAKE EFFECT UPON RECEIPT OF A DEPARTMENT OF EDUCATION ANO EARLY DEVELOPMENT MATCHING GRANT.)</text>
  </threadedComment>
  <threadedComment ref="B472" dT="2019-12-13T10:10:50.15" personId="{17F0914D-99D4-42AE-850F-782101060FAC}" id="{77B24A7B-592E-4FFF-8B7D-DB3BEDA5F4C8}">
    <text>PROJECT LISTED BELOW FUNDED BY DENALI BOROUGH)
Municipal Building site assessment development  for a facility on  Borough- owned land to accommodate Denali Borough and Denali Borough School District administrative offices with additional space for future use</text>
  </threadedComment>
  <threadedComment ref="B473" dT="2019-12-13T10:14:26.97" personId="{17F0914D-99D4-42AE-850F-782101060FAC}" id="{6C7A6381-F116-4B79-9768-E61242286399}">
    <text>Replacement of 30 plus  year old building main power distribution centers and wiring to code. 
20% Borough Match (Major School Maintenance Reserve Fund)
Project Total</text>
  </threadedComment>
  <threadedComment ref="B474" dT="2019-12-13T10:15:49.39" personId="{17F0914D-99D4-42AE-850F-782101060FAC}" id="{0437B732-54B5-41AA-8849-721151E3ECBD}">
    <text>Design of a municipal building to accommodate
Denali Borough and Denali Borough School District administrative offices with additional space for future use. (Capital Improvement Fund)</text>
  </threadedComment>
  <threadedComment ref="B475" dT="2019-12-13T10:20:18.97" personId="{17F0914D-99D4-42AE-850F-782101060FAC}" id="{742B8D48-125D-460E-B459-E0E47844E23E}">
    <text>Replace high-school wing leach field.
20% Borough Match (Major School Maintenance Reserve Fund)
WILL ONLY TAKE EFFECT UPON RECEIPT OF A DEPARTMENT OF EDUCATION AND EARLY DEVELOPMENT MATCHING GRANT.)</text>
  </threadedComment>
  <threadedComment ref="B476" dT="2019-12-13T10:25:22.45" personId="{17F0914D-99D4-42AE-850F-782101060FAC}" id="{BA1CCDB6-D0D3-4609-9502-8F966227E156}">
    <text>code upgrade including
projects identified in May 2016 Denali Borough School District Facility
20% Borough Match (Major School Maintenance Reserve Fund)
Project Total      WILL ONLY TAKE EFFECT UPON RECEIPT OF A DEPARTMENT OF EDUCATION AND EARLY DEVELOPMENT MATCHING GRANT</text>
  </threadedComment>
  <threadedComment ref="B477" dT="2019-12-13T10:31:56.98" personId="{17F0914D-99D4-42AE-850F-782101060FAC}" id="{F8C4BA61-0F4C-43BD-8868-37981660DE85}">
    <text>- Replace existing backup generators in order
to provide emergency backup power for essential school systems - 20% Borough Match (Major School Maintenance Reserve Fund) Project Total
WILL ONLY TAKE EFFECT UPON RECEIPT OF A DEPARTMENT OF EDUCATION AND EARLY DEVELOPMENT MATCHING GRANT</text>
  </threadedComment>
  <threadedComment ref="B478" dT="2019-12-13T10:35:21.25" personId="{17F0914D-99D4-42AE-850F-782101060FAC}" id="{C157BABB-EA84-47CC-A591-8B359AA364BA}">
    <text>Construction of a municipal building to accommodate Denali Borough and Denali Borough School District administrative $
offices  with additional  space for  future  use. (Capital Improvement Fund)</text>
  </threadedComment>
  <threadedComment ref="B479" dT="2019-12-13T10:52:32.99" personId="{17F0914D-99D4-42AE-850F-782101060FAC}" id="{84400471-1E3E-4603-B29A-97484EF9EE31}">
    <text>20% Borough Match (Major School Maintenance Reserve Fund)
Project Total</text>
  </threadedComment>
  <threadedComment ref="B480" dT="2019-12-17T00:14:30.23" personId="{17F0914D-99D4-42AE-850F-782101060FAC}" id="{19FC235A-12EA-4578-8726-053F3141555E}">
    <text>The current tanker is a 1997 Volvo water tender. The replacement will be the same basic type and style tender, but upgraded to meet all current standards. The old tender will be surplused and sold at current value. The last tender surplused sold for approximately $20,000.</text>
  </threadedComment>
  <threadedComment ref="B481" dT="2019-12-17T00:23:06.66" personId="{17F0914D-99D4-42AE-850F-782101060FAC}" id="{4C38C1DF-6557-45AF-9261-6A61E7B774B4}">
    <text>Installation of standby generators for the Whitman Raw Water Booster Station and Mountain Point Treatment Plant and Booster Station, including relocation of the existing standby generator from the Treatment Plant to the Raw Water Booster Station, and installation of a new standby generator to serve the entire Treatment Plant.  Work will entail switchgear installation, and miscellaneous electrical improvements necessary for the proper operation of the generators.</text>
  </threadedComment>
  <threadedComment ref="B482" dT="2019-12-17T00:24:03.24" personId="{17F0914D-99D4-42AE-850F-782101060FAC}" id="{A8E5D801-07F5-4814-A70E-505EF9EE4820}">
    <text>Construct a 100,000 gallon steel water tank in the South Tongass Service, along with pump station and pressure reducing vault, in order to accommodate high elevation development in the service Area.  This will ensure that fire flows are maintained throughout the service area, and enable future expansion into high elevation districts. This project is predicated upon the availability and receipt of grant funding from the State's Municipal Matching Grant Program.  Upon completion, operational costs will be $15,000-$25,000/year, plus any debt service required for the project.</text>
  </threadedComment>
  <threadedComment ref="B483" dT="2019-12-17T00:24:54.36" personId="{17F0914D-99D4-42AE-850F-782101060FAC}" id="{97F02AA4-F0B8-46CD-897D-8B9D69C6BD1C}">
    <text>Expansion or replacement of the Mountain Point Treatment Plant. Planning and permitting for the Phase VI project will include preliminary examination of replacement or expansion to accommodate future development needs.  Equipment assumes acquisition and installation of valves, filters, and electrical equipment necessary for the expanded plant, and other includes SCADA installation and expansion.</text>
  </threadedComment>
  <threadedComment ref="B485" dT="2019-12-17T00:31:38.03" personId="{17F0914D-99D4-42AE-850F-782101060FAC}" id="{1DEF6989-B7B1-46D3-92D6-C86B54BC29ED}">
    <text>Complete interior and exterior of Transit Center. Scope includes buildout of office space and public waiting area; private office space for interviewing paratransit applicants; conference and training area for driving staff; secure office space for fare revenue counting and storage of fare boxes and funds; safety related improvements; build out of bus wash; paving the parking lot; fuel pump station; mechanic wash area; and exterior lighting and fencing.</text>
  </threadedComment>
  <threadedComment ref="B486" dT="2019-12-17T00:32:49.52" personId="{17F0914D-99D4-42AE-850F-782101060FAC}" id="{CFC4A23D-428E-4AD2-8BA4-F52C7CA319DC}">
    <text>Replace four full size buses and two paratransit vehicles which will have exceeded useful life by 2022.  Two year lead time needed to secure funding and order equipment.</text>
  </threadedComment>
  <threadedComment ref="B487" dT="2019-12-17T00:33:29.03" personId="{17F0914D-99D4-42AE-850F-782101060FAC}" id="{60CC0710-68E8-413C-9588-B678790A7BC2}">
    <text>Replace two transit support vehicles; and procure necessary hardware and software to implement dispatch and fleet management software.  Local match is expected to come from FY 2019 State Transit Match Grant.</text>
  </threadedComment>
  <threadedComment ref="B488" dT="2019-12-17T00:34:03.58" personId="{17F0914D-99D4-42AE-850F-782101060FAC}" id="{D7CF179C-7D95-49E4-A85A-CA3BE6019A93}">
    <text>Develop transit system branding, including paint and/or wrap 5 buses and upgrade transit website</text>
  </threadedComment>
  <threadedComment ref="B489" dT="2019-12-17T00:34:27.33" personId="{17F0914D-99D4-42AE-850F-782101060FAC}" id="{932DD49F-C688-49EC-BC55-10F069E81F69}">
    <text>Shift from flag stops outside city limits to physical bus stops and pullouts for increased passenger safety.</text>
  </threadedComment>
  <threadedComment ref="B490" dT="2019-12-17T00:40:35.74" personId="{17F0914D-99D4-42AE-850F-782101060FAC}" id="{9AA78FFC-7599-40E3-A20E-C81AF5FE82A5}">
    <text>Relocation of Vactor waste intake from the flow distribution vault to the terminal manhole west and ahead of the headworks.  This will improve efficiency in operating the plant, since non-wastewater matter will be routed through the helisieve rotary screen prior to entering the plant.  It is expected that odor emissions will be reduced by diluting potential septic waste in other wastewater prior to entering the cleansing process, rather than at the point of diversion.  Replacement of existing diversion vault. The existing structure has a deteriorating lid, resulting in operational safety concerns, and concrete within the vault is spalling. Given the rate of deterioration, the lid will require replacement in two or three years.</text>
  </threadedComment>
  <threadedComment ref="B491" dT="2019-12-17T00:47:35.30" personId="{17F0914D-99D4-42AE-850F-782101060FAC}" id="{02534295-4A7B-4DFA-A30B-1F81A6327EA1}">
    <text>Purchase/Rollover of software which would integrate the electronic agenda management, meeting video streaming and archiving, and document management services into one platform.</text>
  </threadedComment>
  <threadedComment ref="B492" dT="2019-12-17T00:48:22.55" personId="{17F0914D-99D4-42AE-850F-782101060FAC}" id="{E268EEF8-4A91-4C8C-BF45-7CC262BA8F48}">
    <text>A new CAMA system that is specific to assessment and mass appraisal will allow the department to provide better technical support and offers enhanced data security.  The software program includes Computer Assisted Mass Appraisal, Assessment Administration, and Hearing &amp; Appeals tracking. The software license cost is approximately $149,000 and the year 1 data migration, training and professional services costs are approximately $236,000. The annual maintenance and support fee for subsequent years is approximately $29,600.</text>
  </threadedComment>
  <threadedComment ref="B494" dT="2019-12-17T00:49:42.46" personId="{17F0914D-99D4-42AE-850F-782101060FAC}" id="{6B6412A9-4F0D-4784-BD8C-F6AFC897EBA5}">
    <text>Every five years, the Borough’s website contractor provides redesign services free of charge as part of its ongoing maintenance contract with the Borough. In advance of the planned redesign, management is considering various website enhancements. These include limited graphic design services beyond the basic package provided by CivicPlus, photography, American Disabilities Act upgrades, content optimization to ensure better compatibility with mobile devices, and an HR solutions package that would allow the Borough to automatically advertise on governmentjobs.com, as well as streamline the application, onboarding and evaluation process.</text>
  </threadedComment>
  <threadedComment ref="B497" dT="2019-12-17T00:51:49.75" personId="{17F0914D-99D4-42AE-850F-782101060FAC}" id="{49457006-34E4-4FF7-84AD-26690467A07C}">
    <text>Minimum 1,200 square feet of space total, to include:
Main storage area for general records and map storage, desk and records transfer staging area with two-hour fire rated walls; Separate enclosed 10’ x 10’ square foot minimum (may be up to 12’ x 12’) room consisting of walls with fire-resistant rated sheet rock (three-hour fire barrier walls), a door with a fire-resistance rating of 3 hours, and approved fire retardant system installed inside; loor weight-bearing capabilities to hold a minimum of 36,000 pounds; Ground floor location preferable, if on upper floor, must have licensed freight elevator capable of transporting pallets and 1000 pounds; Fire detection and suppression system installed in entire lease area.  Minimum requirement is water sprinkler system. Preference given for clean-agent chemical fire suppression system.  Dry climate with a temperature of a minimum of 60 degrees and not to exceed 65 degrees. Temperature shall not fluctuate more than five degrees.</text>
  </threadedComment>
  <threadedComment ref="B498" dT="2019-12-17T00:53:47.21" personId="{17F0914D-99D4-42AE-850F-782101060FAC}" id="{944D8E2B-1EB3-4885-BD17-0C090A042D39}">
    <text>Replace obsolete diatomaceous earth pool filter system.  Project includes design and engineering of new system, and retrofitting of building to accomodate new footprint.</text>
  </threadedComment>
  <threadedComment ref="B499" dT="2019-12-17T00:54:08.08" personId="{17F0914D-99D4-42AE-850F-782101060FAC}" id="{FE22493F-3320-4AED-9586-70983CAA3E58}">
    <text>The original GRC foundation drains got plugged and caused flooding underneath the GRC gymnasium B.  A temporary fix was completed in November 2015.  A new and permanent drain should be installed.  This is the same area as the GRC fuel tank, which is 5,000 gallons and more than is needed.  A 2,000 gallon tank is proposed which will allow vehicle access to the 2nd story of the GRC by relocating and changing fuel tank size.</text>
  </threadedComment>
  <threadedComment ref="B500" dT="2019-12-17T00:55:05.01" personId="{17F0914D-99D4-42AE-850F-782101060FAC}" id="{22A3F197-0899-4C06-9201-53D1FD402C1D}">
    <text>The cardio room becomes extremely hot during summer months.  The only way to cool it is by adding an AC unit to the existing ducting in the cardio room.</text>
  </threadedComment>
  <threadedComment ref="B501" dT="2019-12-17T00:55:26.23" personId="{17F0914D-99D4-42AE-850F-782101060FAC}" id="{B912A246-9565-4154-A2D1-1B0B9345485E}">
    <text>The original walls are drywall and do not stand up to the various activities that are offered in the facility.  Some walls have already crumbled. The drywall will be replaced with high impact board.</text>
  </threadedComment>
  <threadedComment ref="C505" dT="2019-12-17T01:03:34.19" personId="{17F0914D-99D4-42AE-850F-782101060FAC}" id="{758B455A-B397-4786-BADD-3ADB53509A26}">
    <text>Acquire Rehab Vehicle</text>
  </threadedComment>
  <threadedComment ref="D505" dT="2019-12-17T01:03:57.70" personId="{17F0914D-99D4-42AE-850F-782101060FAC}" id="{8AEB76F8-638D-447E-8120-81220C872233}">
    <text>Replace Rescue 8 (1978 Ford Pumper)</text>
  </threadedComment>
  <threadedComment ref="E505" dT="2019-12-17T01:05:20.04" personId="{17F0914D-99D4-42AE-850F-782101060FAC}" id="{9AF2A4B7-C31E-4ABD-AFE8-653AC0229F31}">
    <text>Replace Medic 6 (2006 Ford Ambulance) and Engine 8 (2003 Freightline pumper).</text>
  </threadedComment>
  <threadedComment ref="F505" dT="2019-12-17T01:06:11.95" personId="{17F0914D-99D4-42AE-850F-782101060FAC}" id="{48C43C9E-CA15-495D-8BC8-CF4441D63665}">
    <text>Replace Support 8 (2004 Ford Ambulance)</text>
  </threadedComment>
  <threadedComment ref="G505" dT="2019-12-17T01:06:37.70" personId="{17F0914D-99D4-42AE-850F-782101060FAC}" id="{B4B00A54-4562-46FB-8868-6C9E4691704A}">
    <text>Replace Engine 6 (2003 Freightline Pumper)</text>
  </threadedComment>
  <threadedComment ref="B506" dT="2019-12-17T01:07:07.89" personId="{17F0914D-99D4-42AE-850F-782101060FAC}" id="{29848781-466F-407E-9787-A98D4420533A}">
    <text>Construct a permanent 2,000 sq foot building on an existing lot at station 6. The building will be utilized to support the department's maintenance program and provide housing for the REHAB vehicle, fire safety trailer, and support equipment. 
The building will be insulated and all door frames installed. The electrical and plumbing will be run under the foundation where needed so the building could be finished and heated if the need arises. The Ward Cove development may increase to require a more robust industrial fire response.  If that happens, the department will very likely need to finish the building to house additional apparatus needed for an industrial response.</text>
  </threadedComment>
  <threadedComment ref="B507" dT="2019-12-17T01:08:32.27" personId="{17F0914D-99D4-42AE-850F-782101060FAC}" id="{1E90A155-366D-4E7B-95E9-576D9A0C56FA}">
    <text>The majority of the radios were purchased between 2003 and 2005 and now are obsolete. The equipment remains functional but parts are difficult to acquire and the local dealer will not be supporting the older radios.</text>
  </threadedComment>
  <threadedComment ref="B508" dT="2019-12-17T01:08:59.94" personId="{17F0914D-99D4-42AE-850F-782101060FAC}" id="{E8019BB7-709A-456B-9F34-EDEDEBCEEE0F}">
    <text>This will provide the engineering for a second floor expansion to Station 8 planned for FY 2025. The engineering is broken out of the project in efforts to maintain a positive fund balance.   The project will reconfigure and connect the two current second floor mezzanines into one second floor level. The design will include closing in of the weight room and adding second floor windows for ventilation; adding two 10 x 10 breakout rooms to the current training room area; adding ventilation to the existing kitchen; expanding the second floor over bay 1 and bay 2.   The new space will provide 2,000 sq. ft. of training room and include one 10 x 10 breakout room and one 10 x 12 equipment storage room.</text>
  </threadedComment>
  <threadedComment ref="B509" dT="2019-12-17T01:23:00.50" personId="{17F0914D-99D4-42AE-850F-782101060FAC}" id="{B5375557-E52D-44ED-8382-EA8B9AE84855}">
    <text>Construction of an insulated metal building to house Parks, Fields and Maintenance personnel within the Ketchikan Gateway Borough Maintenance yard adjacent to Norman Walker Field.  The approximately 2,000 square foot structure will have staff spaces including a meeting room, dispatch office, restroom, and personal lockers; two interior maintenance and storage bays; storage mezzanine; and covered storage.  
Construction started in FY 2019, to be completed FY 2020</text>
  </threadedComment>
  <threadedComment ref="C510" dT="2019-12-17T01:23:33.00" personId="{17F0914D-99D4-42AE-850F-782101060FAC}" id="{60BBDC3D-EA67-4863-8658-238C58316C6A}">
    <text>Replace PA-05 Dump Truck</text>
  </threadedComment>
  <threadedComment ref="D510" dT="2019-12-17T01:23:49.96" personId="{17F0914D-99D4-42AE-850F-782101060FAC}" id="{51520132-1DB1-4930-8C37-CB61700636B7}">
    <text>Replace PA-27 Kubota</text>
  </threadedComment>
  <threadedComment ref="E510" dT="2019-12-17T01:24:16.05" personId="{17F0914D-99D4-42AE-850F-782101060FAC}" id="{C20749DC-7C82-4EF0-8E15-51370464EEB6}">
    <text>Replace Fields Truck</text>
  </threadedComment>
  <threadedComment ref="B511" dT="2019-12-17T01:24:55.52" personId="{17F0914D-99D4-42AE-850F-782101060FAC}" id="{3F738BF6-5639-4553-BCC1-2711AAD07149}">
    <text>Extensive upgrades needed througout Lund Street Park. Playground equipment located on the lower level is in decent condition, but the site lacks an overall cohesive accessibility plan.
Dates of work are to follow the City of Ketchikan's Dunton Street Trestle Replacement</text>
  </threadedComment>
  <threadedComment ref="B512" dT="2019-12-17T01:25:20.75" personId="{17F0914D-99D4-42AE-850F-782101060FAC}" id="{858B585B-F927-4352-89E0-CD1C85C931FF}">
    <text>Per the 2012 Ketchikan Gateway Borough Preliminary Recreational Fields Report and the follow-up Ad Hoc Dudley Field Improvements Committee, constructing new restrooms for the south field, with storage for the field users, and eliminating ADA port-a-potties  were the #4, #8, and #9 short-term priorities  This project was determined ineligible for school funding during the review process: Rec CIP or LWCF funds are viable funding avenues.
This facility will replace an older, CMU with tilt-up concrete roof panel structure demolished in 2015.</text>
  </threadedComment>
  <threadedComment ref="B513" dT="2019-12-17T01:26:08.24" personId="{17F0914D-99D4-42AE-850F-782101060FAC}" id="{7C2A6D3A-DF7D-4496-9059-AB2D35EE5158}">
    <text>Per the Ketchikan Gateway Borough Self-Evaluation and Transition Plan 2014 by Millard + Associates Architects, the little side of Norman Walker Field has numerous access deficiencies, including a lack of designated ADA seating located on an accessible route that may be traversed to the restrooms, concessions, etc.  Minimum work includes construction of some 1,500 square feet of sidewalk, along with drainage improvements along the field perimeter, portions of which may coincide with road reconstruction by the City of Ketchikan on Schoenbar Road.</text>
  </threadedComment>
  <threadedComment ref="B514" dT="2019-12-17T01:26:31.73" personId="{17F0914D-99D4-42AE-850F-782101060FAC}" id="{9B9D647F-57FB-4B75-8135-5BB2C0B7916D}">
    <text>Per the 2012 Ketchikan Gateway Borough Preliminary Recreational Fields Report and the follow-up Ad Hoc Dudley Field Improvements Committee, refinishing the tennis courts by covering the grandstand was the number #12 short-term priority.  Work in 2015 and 2016 to improve drainage, repave both courts, and resurface the upper court was funded partially through a grant from the LWCF.  The lower court requires a finish coat and new nets.</text>
  </threadedComment>
  <threadedComment ref="B515" dT="2019-12-17T01:26:52.89" personId="{17F0914D-99D4-42AE-850F-782101060FAC}" id="{0554D149-D601-49AE-ADD3-0796854426DD}">
    <text>1) $50,000 Per the 2014 ADA Transition Plan by Millard + Associates Architects, Houghtaling Field is inacccessible, lacking any defined parking stalls and access to the otherwise accessible restroom facility.  This project will entail paving the parking area near the restrooms, sidewalk construction from the restrooms to the field access point, and accessible bench seating outside the fencing.
2) $50,000 Pave the access drive off Thatcher Way to Houghtaling Field, including drainage improvements and construction of a concrete apron at the Thatcher Way approach.  Approximately 2,328 of asphalt surfacing.</text>
  </threadedComment>
  <threadedComment ref="B516" dT="2019-12-17T01:27:18.37" personId="{17F0914D-99D4-42AE-850F-782101060FAC}" id="{982FD563-300D-4FB0-8FBE-C0D356C62408}">
    <text>Construction of paved parking, walkways, and ramps to connect each level of Weiss Field.</text>
  </threadedComment>
  <threadedComment ref="B517" dT="2019-12-17T01:27:33.59" personId="{17F0914D-99D4-42AE-850F-782101060FAC}" id="{E832B12F-0993-4124-9D93-3C074FD47EB1}">
    <text>Construction of an outhouse at South Point Higgins Beach</text>
  </threadedComment>
  <threadedComment ref="B524" dT="2019-12-17T01:41:31.96" personId="{17F0914D-99D4-42AE-850F-782101060FAC}" id="{072BA4BB-840C-4BF9-ABD5-81F96EF71CBD}">
    <text>Reconstruct runway, expand apron and taxiway, remove and replace lighted wind cone, remove and replace PAPI Pad, resurface apron and airport access road, install new PAPI and REIL, remove and relocate segmented circle, construct material access road.</text>
  </threadedComment>
  <threadedComment ref="B525" dT="2019-12-17T01:41:51.81" personId="{17F0914D-99D4-42AE-850F-782101060FAC}" id="{B3E90A52-F6D4-4D72-9D0E-ED6F207CC1AD}">
    <text>Brice completed punchlist work items and fully demobed from project as well on Sept 9.  Project completion letter sent to Brice and related parties. SWPPP is on a monthly inspection frequency waiting on grass growth in seeded areas before NOT can be filed.  Local Hire: 50%</text>
  </threadedComment>
  <threadedComment ref="B526" dT="2019-12-17T01:42:09.50" personId="{17F0914D-99D4-42AE-850F-782101060FAC}" id="{AAA1965C-BF23-42CB-9CC9-50C87498B673}">
    <text>Construct an access road to the new Kivalina school site near Kisimiguiuqtuq Hill.  This is the overall design for the entire project. The constuction will be delivered in two stages under NID 31778 and this NID 28109. This final stage of  construction will include approaches and new bridge #2344 in the Kivalina lagoon to connect Kivalina barrier island to the mainland evacuation road.</text>
  </threadedComment>
  <threadedComment ref="B527" dT="2019-12-17T01:42:24.79" personId="{17F0914D-99D4-42AE-850F-782101060FAC}" id="{9F6C5D4D-EC9A-49C8-BAD9-800871B21F67}">
    <text>Construct a new road from Kotzebue to a port site near Cape Blossom.</text>
  </threadedComment>
  <threadedComment ref="B528" dT="2019-12-17T01:42:43.30" personId="{17F0914D-99D4-42AE-850F-782101060FAC}" id="{0B72B23D-64B5-48A5-8D89-0F9E3DB73ACB}">
    <text>Rehabilitate the existing barge landing access road, construct a new gravel barge staging pad, install lighting, and replace sections of existing boardwalk.  Will also include rehabilitation of the utility crossing at the land fill.</text>
  </threadedComment>
  <threadedComment ref="B529" dT="2019-12-17T01:48:30.79" personId="{17F0914D-99D4-42AE-850F-782101060FAC}" id="{2E8DA577-616F-4CC7-81BE-FE5232C4F9D2}">
    <text>Funding is needed to construct heated emergency preparedness buildings in 9 of our 11 communities.  Emergency preparedness buildings safely store equipment and supplies used to equip response teams to fight fires, carry out search and rescue missions, and manage accident scenes.  
Heated emergency preparedness buildings keep  equipment from freezing.  Frozen equipment is unusable during an emergency, which mean the difference between life and death.  Weather can delay emergency relief for days, so it is extremely important that our communities have the equipment they need in an emergency.</text>
  </threadedComment>
  <threadedComment ref="B530" dT="2019-12-17T01:48:55.61" personId="{17F0914D-99D4-42AE-850F-782101060FAC}" id="{CA7C889C-2B57-4A2F-BF87-BCE47DD56E88}">
    <text>Funding is needed for fire protection equipment and supplies in 11 communities.  Fire protection equipment needed include utility all-terrain vehicles and supplies needed include fire hose, pumps, and extinguishers.
Our municipality addresses its emergency response to both search and rescue and fire with volunteers by and large.  We have 147 registered firefighters.  A paid Fire Chief organizes firefighting efforts along with 10 regional coordinators who receive a stipend.  Their mission is to educate, prevent and when necessary effectively fight fires to save lives and infrastructure.</text>
  </threadedComment>
  <threadedComment ref="B531" dT="2019-12-17T01:50:10.62" personId="{17F0914D-99D4-42AE-850F-782101060FAC}" id="{F7F85CE8-EF78-41F5-9ABA-BAEBEAE47611}">
    <text>Funding is needed to construct emergency preparedness building in Kotzebue.  This building is needed to safely store equipment, including a front-end loader, and supplies used to equip response teams to fight fires, carry out search and rescue missions, manage accident scenes, and other emergencies in extreme cold conditions.
Heated emergency preparedness buildings keep  equipment from freezing.  Frozen equipment is unusable during an emergency, which can be the difference between life and death.  Depending on the weather, it can be days before additional help can get to a community during an emergency, so it is extremely important that our communities have the equipment they need in an emergency.</text>
  </threadedComment>
  <threadedComment ref="B532" dT="2019-12-17T01:50:24.40" personId="{17F0914D-99D4-42AE-850F-782101060FAC}" id="{52F45420-764D-4CF0-B961-DA2BD17176FE}">
    <text>Funding is needed for heavy equipment, attachments and parts in 3 villages.  Heavy equipment such as front-end loaders, excavators, and dump trucks are needed to meet municipal responsibilities that include road maintenance, water and sewer maintenance and other vital projects.  
Funding will be matched from the Northwest Arctic Borough Village Improvement Funds. The loader for Deering is $215K with shipping and for Shungnak the loader and bucket with shipping is $237K.</text>
  </threadedComment>
  <threadedComment ref="B533" dT="2019-12-17T01:50:55.78" personId="{17F0914D-99D4-42AE-850F-782101060FAC}" id="{90F4719F-AAD8-449D-9784-CE550BA80328}">
    <text>Funding is needed to construct, renovate, winterize village public safety officer facilities in 11 communities.
Our municipality is challenged to recruit and retain VPSOs due to a lack of office and equipment space, holding cells, and housing. 
Funding is needed for housing in Deering and Kobuk and a holding facility in Shungnak.  Deering and Kobuk donated buildings for housing but require renovation.  The budget assessment on both Deering and Kobuk is estimated at $200K each to repair floors, walls, ceilings and exterior siding.  Additional repairs to the water and sewer, painting, doors and windows is needed.</text>
  </threadedComment>
  <threadedComment ref="B534" dT="2019-12-17T01:52:08.16" personId="{17F0914D-99D4-42AE-850F-782101060FAC}" id="{238234F6-4290-4E38-8644-29E5978499BB}">
    <text>Funding is needed for burial equipment in 11 communities.  Burial equipment and supplies include portable generators, jack hammers, shovels, pickaxes, rope, and tarpaulins.
Burial services are provided by volunteers in our municipality.  At times communities delay a burial due to the sharing of limited equipment between communities.  This funding request addresses a life, health safety issue and allows for communities to meet their resident’s basic needs.</text>
  </threadedComment>
  <threadedComment ref="B535" dT="2019-12-17T22:00:10.96" personId="{17F0914D-99D4-42AE-850F-782101060FAC}" id="{28C252E5-90AF-4D46-8E83-751F855E9EA3}">
    <text>Project Description:This project replaces rotting foundation members and portions of rotting exterior siding, removes shingles, roof boards, damaged insulation, installs framing for eave soffit ventilation/increased depth for insulation, installs insulation to R-30, installs new roof boards, reroofs the building, paints the new eaves and trim.Project Need:Siding on the PCR side of the Burma Road Chapel is showing severe signs of rot and water has seeped into portions of the wood rim joists causing rot along the foundation. The facility lacks proper insulation and ventilation below the roofing. It causes snow melt on the roof to run down to the eave and freezes where the walls and roof join together where there is less heat loss at that part of the roof structure. As ice dams grow larger, the water from the melting snows backs up and leaks between wood shingles into the building causing water damage. In FY08, metal flashing was installed on the eaves over the electric cable system to heat the flashing. The facility’s life will be extended by eliminating further water damage to the structural components in the foundation and below the roof. The new roof will protect the facility for at least another 30 years.Maintenance history includes: Repairs from 1940 to 1996 is  largely undocumented. Work priorto  1996  adapted  the  structure  to  new  uses  as  needs  evolved.      Past  work  includes:  exteriorpainting, interior renovations, flooring, new shingles in   1995, boiler and fuel tank in  1998.  Aspart  of  the  DPW-Facilities  Maintenance  budget,  we  will  replace  the  metal  flashing and  heattrace on the eave as an interim measure when the present system failsDevelopment Plan &amp; Status (Include Permit and Utility Requirements): Concept stage.</text>
  </threadedComment>
  <threadedComment ref="B536" dT="2019-12-17T21:58:18.40" personId="{17F0914D-99D4-42AE-850F-782101060FAC}" id="{51FDFC6A-1278-4CD2-8A13-2BC8260500CC}">
    <text>Project Description: This project will construct drainage, utilities, and pavement out Captains Bay
Road to the entrance of the Offshore Systems, Inc. (OSI). This will involve approximately 2 .5 miles of drainage improvements from Airport Beach Road to OSI, 2.5 miles of road realignment/paving/walkways/lighting from Airport Beach Road to OSI, and 1.3 miles of water/sewer/electric utility extensions from Westward to OSI.
Project Need:  Captains Bay Road serves as a primary transportation route for Westward Seafoods, North Pacific Fuel, Northland Services, Offshore Systems Inc., and several smaller businesses as well as residential homes. The section of road making up this project is a high traffic area of heavy vehicles which are used by the fishing and support industries which are vital to the community’s economic welfare.  In September 2011 residents and industry representatives discussed the hazards at public meetings about the Road Improvement Master Plan.  Although the road’s high crown is needed for adequate drainage, it also creates a safety hazard for the large trucks and school buses traveling the road.  The public expressed strong support for improvements to Captains Bay Road. The area of Captains Bay Road is also an area of potential growth in the community as identified in the Comprehensive Plan.
Development Plan &amp; Status (Include Permit and Utility Requirements):  Preliminary cost estimates have been provided by HDL Engineering and Regan Engineering based on recent materials and construction costs in Unalaska. These are still very rough estimates that will be refined as the project commencement approaches. Costs are split between the General Fund for the paving and drainage portion and the three utility funds based on the costs for each of those portions. Predesign and Permitting started in FY19 helped define scope, the road realignment, utility needs, and permitting requirements. An aggressive schedule has full design, permitting and ROW realignments concluded during FY20-FY21 with construction spread over 2.5 seasons from FY22-FY24.
Cost &amp; Financing Data: HDL Engineering provided a preliminary cost estimate to City Council in February  2019. City  Council supported  proceeding with  full design  using the general fund. In the   mean   time,   the   City   Manager   and   DPW   are   investigating   funding   sources   for   full construction, such as the STIP and BUILD grant programs.</text>
  </threadedComment>
  <threadedComment ref="B537" dT="2019-12-17T21:59:34.83" personId="{17F0914D-99D4-42AE-850F-782101060FAC}" id="{002493B8-07AB-4E20-973D-CAD0EA53E855}">
    <text>Responsible DepartmentProject NameAppropriatedGeneral Fund Sub TotalProprietary Sub-TotalSub-total GrantsTotal Project CostFY20 OnlyFY20-24FY20-24FY20-241Public WorksBurma Road Chappel - Foundation Replacement010,000559,00000559,0002Public WorksCaptains Bay Road/ Utility Improvements1,250,000750,00047,750,00010,000,000057,750,0003Public WorksCauseway Culvert Replacement100,000699,500699,50000699,5004Public WorksCity Wide Drainage - Trapper Drive166,2070366,79300366,7935Public WorksEquipment Storage Building001,545,830001,545,8306PCRAquatic Center Mezannine &amp; Office Center00520,00000520,0007PCRGymnasium Floor Replacement0051,0000051,0008PCRSitka Spruce Park Improvements70,000808,185808,18500808,1859PCRMulti Purpose Facility00562,90000562,90010PCRUnalaska City School Playground Renovation300,0001,026,4851,026,485001,026,48511PCRUnalaska Public Library Improvement400,0005,000,0005,000,000005,000,00012DPSALS Mankin0143,000143,00000143,00013DPSTraining Center12,00003,845,738003,845,73814DPS/WaterSCBA Replacement0348,400348,40062,4000410,80015DPSAerial Ladder Replacement001,690,000001,690,00016DPSRadio System Upgrade310,000690,000690,00000690,00017DPSTsunami Siren System Upgrade0261,879261,87900261,87918Public WorksHenry Swanson House0119,340119,34000119,34019ElectricGenerator Sets Rebuild0008,920,01908,920,01920ElectricFlywheel Energy Storage System78,750004,121,25004,121,25021Electric4th Waste Heat Recovery Unit000600,6000600,60022ElectricPowerhouse Cooling Water Inlet Cleaning &amp; Extens000412,6620412,66223Electric34.5 kVa Submarine Cable Replacement0002,340,00002,340,00024ElectricAutomatic Meter Read System119,36200404,0000404,000Wastewater0000025WaterGenerals Hill Booster Pump221,60000844,4000844,40026WaterPyramid Water Treatment Plant Micro Turbines50,000001,588,97501,588,97527WaterCT Tank Interior Maintenance and Painting0001,053,00001,053,00028WaterPyramid Water Storage Tank625,0000008,509,9438,509,94329Solid WasteReinsulation of Baler Building000877,5000877,50030Solid WasteSolid Waste Scale Upgrade00065,000065,00031Solid WasteOil Separator &amp; Lift Station Replacement000971,1000971,10032Solid WasteComposting105,00000616,5000616,50033Ports &amp; HarborsEntrance Channel Dredging1,500,0001,000,0005,000,000005,000,00034Ports &amp; HarborsLCD UMC Dredging109,650002,544,49502,544,49535Ports &amp; HarborsBobby Storrs A&amp;B Float Realignment &amp; Replacemen50,000007,175,0003,405,00010,580,00036Ports &amp; HarborsUMC Cruiseship Terminal0001,170,00001,170,00037Ports &amp; HarborsEmergency Mooring Buoy Maintenance00050,000050,00038Ports &amp; HarborsRescue Vessel Engine Upgrade00065,650065,65039Ports &amp; HarborsPort Rescue Boat Replacement000520,0000520,00040Ports &amp; HarborsRestroom Unalaska Marine Center000530,1600530,16041Housing4 Plex Roof Replacement00500,50000500,50000000Sub TotalSub Total5,467,56942General FundRolling Stock - General Fund01,044,0004,639,000004,639,00043ElectricRolling Stock - Electric Fund000755,0000755,00044WaterRolling Stock Water Fund00090,000090,00045WastewaterRolling Stock Wastewater Fund00040,000040,00046Solid WasteRolling Stock Solid Waste Fund00080,000080,00047Ports &amp; HarborsRolling Stock Ports / Harbor Fund000325,0000325,0000Sub TotalSub Total0Total5,467,56911,900,78976,127,55046,222,71111,914,943134,265,20400000Rolling Stock Value =5,467,56976,127,550139,732,773CITY OF UNALASKA CAPITAL &amp; MAJOR MAINTENANCE PLAN FY 20 - FY24 MASTER LIST CONDENSEDGeneral Fund
Burma Road Chapel Upgrades| GENERAL FUNDFY20-24 CMMPEstimated Project &amp; Purchase Timeline Pre Design:  FY 2020 Engineering/Design:  FY 2021 Purchase/Construction:  FY 2022Project Description:This project replaces rotting foundation members and portions of rotting exterior siding, removes shingles, roof boards, damaged insulation, installs framing for eave soffit ventilation/increased depth for insulation, installs insulation to R-30, installs new roof boards, reroofs the building, paints the new eaves and trim.Project Need:Siding on the PCR side of the Burma Road Chapel is showing severe signs of rot and water has seeped into portions of the wood rim joists causing rot along the foundation. The facility lacks proper insulation and ventilation below the roofing. It causes snow melt on the roof to run down to the eave and freezes where the walls and roof join together where there is less heat loss at that part of the roof structure. As ice dams grow larger, the water from the melting snows backs up and leaks between wood shingles into the building causing water damage. In FY08, metal flashing was installed on the eaves over the electric cable system to heat the flashing. The facility’s life will be extended by eliminating further water damage to the structural components in the foundation and below the roof. The new roof will protect the facility for at least another 30 years.Maintenance history includes: Repairs from 1940 to 1996 is  largely undocumented. Work priorto  1996  adapted  the  structure  to  new  uses  as  needs  evolved.      Past  work  includes:  exteriorpainting, interior renovations, flooring, new shingles in   1995, boiler and fuel tank in  1998.  Aspart  of  the  DPW-Facilities  Maintenance  budget,  we  will  replace  the  metal  flashing and  heattrace on the eave as an interim measure when the present system failsDevelopment Plan &amp; Status (Include Permit and Utility Requirements): Concept stage. Cost &amp; Financing Data:FY20FY21FY22FY23FY24Tota lGeneral Fund (DEPT)10,00070,000479,000559,0001% Sales Tax-Grant  -Proprietary Fund -TOTAL S $-10,00070,000479,000--559,000Revenue SourceAppropriated FundsFiscal Year Funding RequestsRequested Funds: Engineering, Design, Const Admin     70,000 Other Professional Services     10,000 Construction Services   350,000 Machinery &amp; Equipment                  - Subtotal   430,000 Contingency (set at 30%)   129,000 TOTAL   559,000 Less Other Funding Sources (Grants, etc.)                 - Total Funding Request $   559,000 Cost Assumptions1 
Captains Bay Rd &amp; Utility Improvements| DPW / DPUFY20-24 CMMPEstimated Project &amp; Purchase Timeline Pre Design:  FY 2019 Engineering/Design:  FY 2020 Purchase/Construction:  FY 2022 &amp; 2024Project Description:This project will construct drainage, utilities, and pavement out Captains Bay Road to the entrance of the Offshore Systems, Inc. (OSI). This will involve approximately 2 .5 miles of drainage improvements from Airport Beach Road to OSI, 2.5 miles of road realignment/paving/walkways/lighting from Airport Beach Road to OSI, and 1.3 miles of water/sewer/electric utility extensions from Westward to OSI.  Project Need:Captains Bay Road serves as a primary transportation route for Westward Seafoods, North Pacific Fuel, Northland Services, Offshore Systems Inc., and several smaller businesses as well as residential homes. The section of road making up this project is a high traffic area of heavy vehicles which are used by the fishing and support industries which are vital to the community’s economic welfare.  In September 2011 residents and industry representatives discussed the hazards at public meetings about the Road Improvement Master Plan.  Although the road’s high crown is needed for adequate drainage, it also creates a safety hazard for the large trucks and school buses traveling the road.  The public expressed strong support for improvements to Captains Bay Road. The area of Captains Bay Road is also an area of potential growth in the community as identified in the Comprehensive Plan.Development Plan &amp; Status (Include Permit and Utility Requirements):  Preliminary cost estimates have been provided by HDL Engineering and Regan Engineering based on recent materials and construction costs in Unalaska. These are still very rough estimates that will be refined as the project commencement approaches. Costs are split between the General Fund for the paving and drainage portion and the three utility funds based on the costs for each of those portions.   Predesign and Permitting started in FY19 helped define scope, the road realignment, utility needs, and permitting requirements. An aggressive schedule has full design, permitting and ROW realignments concluded during FY20-FY21 with construction spread over 2.5 seasons from FY22-FY24.  Cost &amp; Financing Data:HDL  Engineering provided a  preliminary  cost  estimate to  City  Council  in  February  2019.  City  Council  supported proceeding  with  full  design  using  the  general  fund.  In the   mean   time,   the   City   Manager   and   DPW   are   investigating funding   sources for   fullconstruction, such as the STIP and BUILD grant programs.   FY20FY21FY22FY23FY24Tota lGeneral Fund (DEPT)1,250,000750,00022,000,00025,000,00049,000,0001% Sales Tax-Grant  -Proprietary Fund 10,000,00010,000,000TOTAL S $1,250,000750,000-32,000,000-25,000,00059,000,000Revenue SourceAppropriated FundsFiscal Year Funding RequestsRequested Funds: Engineering, Design, Const Admin    4,238,461 Other Professional Services       300,000 Construction Services 40,846,154 Machinery &amp; Equipment                      - Subtotal 45,384,615 Contingency (set at 30%) 13,615,385 TOTAL 59,000,000 Less Other Funding Sources (Grants, etc.)                     - Total Funding Request $ 59,000,000 Cost Assumptions2 
Causeway Culvert Replacement| DPWFY20-24 CMMPEstimated Project &amp; Purchase Timeline Pre Design:  FY 2019 Engineering/Design:  FY 2020 Purchase/Construction:  FY 2022Project Description: Replace failing culverts under Broadway Avenue causeway between Methodist Church and Dutton Road. Project Need:This project was listed as a need in the 2013 Hazard Mitigation Plan.  The existing metal culverts that allow drainage from Dutton Lake and surrounding watershed into IluliaqLake are old, rusted, and showing signs of collapse and need to be replaced.  Salmon are known to spawn in the Dutton Lake stream.Development Plan &amp; Status (Include Permit and Utility Requirements):  The project is in early stage concept.  A complete design will be required along with USACOE and Fish &amp; Game permitting .  Dutton Lake and the stream feeding into Dutton Lake are anadromous and do support fish habitat and spawning.  As recently as 2016, Fish and Game documented fish in the Lake and stream.  Cost &amp; Financing Data: No cost data is available but preliminary estimates are in the $800,000 range.</text>
  </threadedComment>
  <threadedComment ref="B538" dT="2019-12-17T20:17:27.99" personId="{17F0914D-99D4-42AE-850F-782101060FAC}" id="{1AF20ECD-8506-400F-822B-FC680408CE1E}">
    <text>Project  Description:  This  project  will    improve storm  drain infrastructure  and control runoff  from  springsnow melt and rainfall which has been an ongoing cause of erosion on Trapper Drive for several years. Project   Need:   The Road   Improvement   Master   Plan,   completed in    2009-1010,   identified   drainageimprovements  as  a  high priority  task  in   order  to  keep  water  off  road  surfaces and out  of  the road  base.Gravel  and paved roads  without  adequate drainage deteriorate  and require much more  frequentmaintenance of  the driving  surface.    Improved  water  quality  in  our  lakes,  streams,  and ocean  has  alsobeen identified as high priority by the community and the Alaska Department of Fish and Game.   Development  Plan  &amp;  Status  (Include  Permit  and  Utility  Requirements):    This  portion  of  our  City  WideMulti-Location Drainage (Munis number PW203) project is  fully designed and was included in the 2017 bid package.  Because bids came in  higher than our budget allowed, the Trapper Drive portion was removedfrom the bid award with the intent to conduct the work at a later date.  Regan Engineering has completedplans and specifications for this work.Cost  &amp;  Financing  Data:  Cost  estimate  is   based  on  the  2017 bids  with  a  10%  inflation  factor included.Council  initially  funded  this  project  via  the FT2013 CMMP  and Budget  Ordinance 2012-04  which wasapproved and adopted on May 22, 2012</text>
  </threadedComment>
  <threadedComment ref="B539" dT="2019-12-17T21:54:45.03" personId="{17F0914D-99D4-42AE-850F-782101060FAC}" id="{E8B84C66-59C0-47E2-9EE8-45173D107813}">
    <text>Project Description:This is an 80’ x 120’ unheated pole building with a gravel floor to be located at the DPW/U site.  This is not a mechanic shop but a well-lit equipment storage building protecting both equipment and employees from the elements during the normal course of their work preparing equipment for use.Project Need:The building will improve winter emergency response time, extend the life of trucks, trailers, graders, snow plows, and snow blowers.  The building will also decrease equipment maintenance expense.  The building will also greatly improve the ability of employees called upon to service and prepare equipment for response and routine use by keeping them protected from heavy rains, blowing snow, and harsh wind storms—work often accomplished in the darkness of winter.  The building will reduce the time employees currently expend fighting the elements in order to prepare equipment for use.Development Plan &amp; Status (Include Permit and Utility Requirements):  The building will have electricity and will require fire marshal review.  This project is only in concept stage.Cost &amp; Financing Data:  This will be funded via the general fund.</text>
  </threadedComment>
  <threadedComment ref="B540" dT="2019-12-17T21:53:18.84" personId="{17F0914D-99D4-42AE-850F-782101060FAC}" id="{8FB70A9B-0BC8-4667-9DF5-3A5453975B2C}">
    <text>Project Description: Expand the Aquatics Center Mezzanine and Office space to the
walls over the loft area in the lobby . As of now the Mezzanine consist of a multi-use open area, one office, a server room and a janitors closet. This expansion project will allow for more usable space in the Mezzanine (approximately an additional 500 sqft), more offices and a bank of windows that will allow natural light and air circulation in an otherwise very stuffy and hot room.
Project Need: With the addition of the Aquatics Center new Coordinator and the up and coming Head Lifeguard position there is currently no office space for them at the Aquatics Center. As of now the Coordinator’s office is at the PCR. Programming has also increased with the new coordinator and the size of our upstairs facility makes large events such as the Pumpkin Plunge and Youth Swim League’s Award Ceremony packed and standing room only with people filtering down the stairs. Also, after many requests from the public, free weights will be put in the Mezzanine which will take up even more space</text>
  </threadedComment>
  <threadedComment ref="B541" dT="2019-12-17T22:01:05.68" personId="{17F0914D-99D4-42AE-850F-782101060FAC}" id="{A24973C2-4140-4981-BFBD-EC9DED642158}">
    <text>Project Description: The gymnasium floor was installed when the building was built in 1996 provides lines for a full size basketball court, volleyball court and badminton court.  A replacement floor would include lines for the same sports.  The new floor would be made of a synthetic material so it would no longer need to be covered during special events.Project Need: The current wooden floor has received a recoat once a year to improve it’s appearance and correct any scratches.  However, over the past 20 years scratches have become more significant and the floor is beginning to show it’s age.  A replacement floor would not only provide a better experience for patrons but would also greatly improve staff’s ability to deliver quality programming.  Currently any special event held in the Community Center requires PCR staff to roll out tarps to protect the gymnasium floor.  Those tarps then need to be cleaned and mopped which can take a great deal of time.  The planned replacement floor could be mopped and would be cared for much like the Multipurpose Room floor.Development Plan &amp; Status (Include Permit and Utility Requirements):During FY24 PCR staff will identify the floor that best meets the needs for the community.  The estimated cost is $221,000 which means that $51,000 or about 20% is planned to be spent in  FY24 for design and scoping.  These numbers are WAG numbers and may change as FY24 approaches</text>
  </threadedComment>
  <threadedComment ref="B542" dT="2019-12-17T22:02:51.19" personId="{17F0914D-99D4-42AE-850F-782101060FAC}" id="{2078E132-F98E-420F-A765-D5A4C103C882}">
    <text>Project Description: Fully fund the engineering and construction of a new Sitka Spruce Park, also known as “Pirate Park,” opened in 1979. This park includes picnic tables, a playground, stationary grill, bike rack,restrooms,  a  gravel  trail,  and a  significant  amount  of  trees for  which  it   is   a  National  Historic  Landmark.  This  project  is   intended to  replace the existing structures  which were  constructed  during  the originalconstruction of the park. Project  Need:  In  2015,  the swing  set  was  replaced  with  a  new  swing  designed  to  accommodate  morechildren.  While  the equipment  has  been well  maintained  since its  construction,  all  of  it   has  seen  somesignificant wear.  The current equipment needing to be replaced consists of a large seesaw, three rockinghorses,  and a  large  piece of  equipment  made  to  look  like  a  ship.  When  these items were  built,  thisreplacement  project  was  planned for  2019.  This  project  is   included in  the  CMMP  for  the followingpurposes: · Improve the quality of the park and the current structures.· Evaluate the current and future facility in an effort to best accommodate Unalaska residents for the next 20 to 30 years.· Current playground structures are at the end of their useful life span.Development Plan &amp; Status (Include Permit and Utility Requirements): After receiving a large amount of public  input  during  FY17 and FY18,  PCR  staff  and the  PCR  Advisory  Board  decided  the  original  plansweren’t as extensive as the general public preferred.  During FY 2019 an analysis of the soil was done in order to ensure that it  hadn’t been contaminated.  After the study was completed we were informed thatthe area was indeed safe to construct a playground on so we’d suggest moving forward with constructionof the park during FY 2020.</text>
  </threadedComment>
  <threadedComment ref="B543" dT="2019-12-17T22:03:25.20" personId="{17F0914D-99D4-42AE-850F-782101060FAC}" id="{0CE47BCE-6D34-49E9-A62A-34FE06E6D05B}">
    <text>Project Description: Ounalashka Park was built in 1999 and is located in Unalaska valley.  It is the department’s largest park and includes a softball field, outdoor basketball/tennis court, and a paved trail with some permanent exercise stations.  In addition to the athletic equipment, it also has a playground, pavilion, and a snack shack which is occasionally used during PCR events.Project Need: In 2012, the court was resurfaced with plastic tiles in the hopes that they would be in improvement over the worn out court.  However, they do not offer a particularly realistic tennis surface and the court is two feet too short.  The purpose of this project is to:· Improve the quality of the park and what it has to offer.· Evaluate the current and future facility in an effort to best accommodate Unalaska residents for the next 20 to 30 years.· Raise Council awareness of the need to bring an authentic tennis facility to the island.· Provide a multipurpose covered facility.Development Plan &amp; Status (Include Permit and Utility Requirements):During FY22 and FY23 PCR staff and the Advisory Board will gauge public interest in bringing a covered facility with two regulation tennis courts.  The estimated cost is $5,629,000 which means that $562,900 or 10% is planned to be spent in  FY24 for design and scoping.  These numbers came from Lose Design.</text>
  </threadedComment>
  <threadedComment ref="B544" dT="2019-12-17T22:04:29.27" personId="{17F0914D-99D4-42AE-850F-782101060FAC}" id="{F6A72473-A534-4626-9300-EF83D20702E1}">
    <text>Project Description: The UCS playground is located at the north end of the school property.  The fenced in area of the playground totals 14,260 square feet, and the deteriorating wood and metal structures were installed in about 1996.  These playground structures were purchased and installed through the efforts of many local individuals, business and Unalaska Pride.  Some have part repaired or removed due to safety concerns with sharp edges and loose handholds.  The playground surface is pea gravel with a type of tar paper subsurface.  This surface has been fairly easy to maintain, although it needs to be regarded to make it safe and more suitable for students in grades 5 – 12.  This might be accomplished with a new play structure, swing set, and additional flat, paved surfaces for basketball, volleyball, and other court based games.  Additionally, the adjacent field could be improved through regarding and the additional of topsoil and grass.  If fenced in, this field could be utilized for soccer, flag football and other field based games.Project Need: The UCS playground would serve as an additional recreation site for families and community members during the evenings, weekends, and summer months.  While the play structures at Town Park and the Recreation Center are wonderful for younger children, currently there is not an area in downtown that is appropriately equipped or designed for older children and young adults to play outdoors.  The UCS playground would also provide a nice alternative for young people who are not avid skateboarders, but who might rather enjoy playing basketball, volleyball, soccer, and other field or court based activities.  The School District’s Student Nutrition and Physical Activity policy mandates that schools strive to allow students the opportunity for moderate physical activity each day.  Studies have revealed that aerobic exercise during childhood is essential for cognitive development.  A playground that meets all industry standards safety requirement would promote healthy life style practice while also expanding city recreation opportunities.  This propose project support the Unalaska Comprehensive Plan 2020 by improving a venue for recreation activities.  Further, the renovation would enhance the appearance of the downtown neighborhood will improve overall quality of life for Unalaska’s residents.Development Plan &amp; Status (Include Permit and Utility Requirements): Overall costs for this project depends on the concept phase that will include public feedback, preserved and support.  Detailed estimates for this project will be gathered once the scope of the project is determined.  Possible funding sources included, donations, contributions, sponsorships, and grants.</text>
  </threadedComment>
  <threadedComment ref="B545" dT="2019-12-17T22:05:20.23" personId="{17F0914D-99D4-42AE-850F-782101060FAC}" id="{5D191C1E-DFA8-4886-9ECB-775803F35AF9}">
    <text>Project Description: Since the current facility was designed in 1996, we have seen changes in technology, in the community, and in library use. The library’s collections and services have also expanded. Consequently, the facility’s design and layout are no longer meeting the changing needs of the community. In FY18, the Foraker Group accepted this project into a Pre-Development Program whose services have been funded by the Rasmusson Foundation at no cost to the city. During the Pre-Development phase, Architect Brian Meissner with ECI visited Unalaska twice and created a concept design based on public and staff input. City Council elected to go ahead with the project after Pre-Development, and in August 2018, ECI was awarded the design contract by the City of Unalaska. ECI will further develop the design in FY 2019, continuing to incorporate input from the public and from library staff, and arriving at a refined budget estimate for construction. They will present two reports to City Council in January – May of 2019.Project Need: This project will increase the efficiency and service delivery life of the Unalaska Public Library. The current facility falls short in the following areas:•Space and services for children and teens•Meeting, study, and program space•Quiet seating and reading space•Room for growing library collectionsCost  &amp;  Financing  Data:  The  current  project  cost  estimate  is  an  Order  of    Magnitudecost  based  on  conceptual  designs  created  during Pre-Development by  ECI  AlaskaArchitecture.  Once  the  project  is  funded  for  construction,  staff may  seek RasmussonFoundation grant funding.</text>
  </threadedComment>
  <threadedComment ref="B546" dT="2019-12-17T22:07:17.48" personId="{17F0914D-99D4-42AE-850F-782101060FAC}" id="{A41ACCA4-3037-40C2-B0BD-2F167C49C853}">
    <text>Project Description: This project is  for an Advanced Life Support training manikin.  Project Need: This project would allow the fire department personnel to get a more realistic and intuitiveexperience during medical training scenarios. This manikin would allow EMS trained career and volunteerstaff  to  diagnose and treat as  real  as  possible  ailments  while receiving feedback  through software  and human  experience.  These  manikins  are  designed  to  function as  a  human would during  any  illness. Examples  of  this  would be  sweating,  vomiting,  fever,  bleeding,  realistic  blood  pressures,  medicationinteractions, and many other reactionary behaviors of a patient. This will allow our only EMS service onthe island to be better prepared for scenarios faced in  the field and will improve patient outcomes. Theproject would also help the community at large. This manikin could also be used by medical providers at the clinic. This would provide them with continuing education and ensure that that are prepared for anyand all cases.Development Plan &amp; Status (Include Permit and Utility Requirements):</text>
  </threadedComment>
  <threadedComment ref="B547" dT="2019-12-17T22:08:11.49" personId="{17F0914D-99D4-42AE-850F-782101060FAC}" id="{790B860F-B705-4127-83DB-86CDAB4436C8}">
    <text>Project Description: This project will establish a much needed live fire training facility.  The structure willprovide residential-like  design  with  a  burn room,  interior  stairs  to  multiple floors,  interior  fixed  ladder,roof-mounted chop-out  curbs,  and parapet  roof  guard with  chain  opening.    This  allows  for  multipletraining  exercises including  hose advancement,  fire  attack,  search  &amp;  rescue,  rappelling,  laddering,confined space,  and high-angle  rescue  operations.    The facility  may  also  be used  for  police use-of-forcetraining exercises, as well as for confined space training. Currently there are no such facilities, for publicor  private  sector  organizations,  in  the  City  of  Unalaska.  This  facility  will  also  include a  “dirty” classroomand a “clean” classroom. These will allow personnel to stay out of the elements while the are instructedon the didactic portion of the lesson.  Project Need: Firefighters cannot be certified in  Alaska without meeting a live fire requirement, to ensurethat   they   experience   fighting   fires with   significant   heat   and smoke   in    limited   or   zero   visibilityenvironments. An uncertified volunteer or paid firefighter can respond to a fire, but live fire training andcertification  ensures  that  they  are  prepared,  so  they  don’t  panic  in   a  real  situation.    No  such live  firefacility  exists in  Unalaska.  Currently,  firefighters  go  off-island  for  live  fire  training  and certification  at  a cost  of  approximately  $3,000  each;  the training  requires  1-  2    weeks  and  volunteers  must  take  time  offfrom  work and/or  family  commitments  in  order  to  attend.  The proposed live  fire  building  can  be modified for use by the police department to practice active shooter or other use-of-force situations, and can also be used as a confined space rescue training facility by other City departments or private industry. Additionally, this facility could be used as a regional training center for other Aleutian Communities. ThisProject will also include utilities run the site. Approximately 8000 feet of large diameter water piping andwastewater will be run in the road up to the site. This would equip the site as a training site that could beused by multiple departments in  the city. Development  Plan  &amp;  Status  (Include  Permit  and  Utility  Requirements):  ):    at  present,  only  a  conceptplan exists, shown on the right side of this page. The location of these buildings will be in  the valley nextto the Water Department Maintenance Shop.  Cost &amp; Financing Data: All monies will come from the general fund. $12,000 was previously appropriatedfor a temporary training structure made from shipping containers. Cost quote for facility in  2018 dollars is  $255,000 plus $85,000 shipping.</text>
  </threadedComment>
  <threadedComment ref="B548" dT="2019-12-17T22:09:24.93" personId="{17F0914D-99D4-42AE-850F-782101060FAC}" id="{1E8FFFE0-9EE6-44A4-84D4-7CB2B68D65CC}">
    <text>Project  Description:  This  project  will  replace  the aging  and dated SCBA units  currently  in   use.  Thisessential  piece  of  firefighting  equipment  is   regulated  under  the  National  Fire  Protection  Agency.  ThisAgency  meets to  update the requirements for  SCBAs  every  five  years  and recommends  replacing  unitsevery three regulatory cycles.  The water Department must also maintain EPA and OSHA compliance withthis equipment because of work with Chlorine gas.Project  Need:  In  Calendar  year  2018 NFPA released  new  guidelines pertaining  to  SCBA features andfunctionality.  This  is   the  third regulatory  update since the last  purchase of  SCBAs.  By  following  theseguidelines put forward  by  NFPA Unalaska fire  department  will  continue to adhere to  industry  standardsand better  serve  the community  of  Unalaska.  Adhering  to  industry  standards  keeps  firefighters  and citizens  safer  in   hazardous  situations.  Being  the  only  emergency  response  department  on  the  islandmagnifies the importance of keeping properly functioning equipment because it  is  not possible to knowwhen a large incident may occur or when help may arrive.  When Water  purchased their  Survivair  SCBA’s  in  2005/2006  Unalaska Fire  Department (UFD)  staffprovided the annual SCBA flow tests and maintenance for our SCBA’s as well as their own since they werecertified Survivair SCBA technicians. In subsequent years the UFD upgraded by purchasing SCBA’s from a different  manufacturer.  Staff  turnover  in   the Unalaska  Fire  Department  has  resulted  in  not  having  a certified Survivair technician here since at least 2012. Subsequently the Water SCBA’s must be sent to theLower 48 as there are only two locations where the maintenance can be performed. Having SCBA’s fromthe same  manufacturer  as  the Unalaska Fire  Department will  save  labor,  shipping  and  repair  costs.Currently  Fire  and Water  SCBA’s  are  incompatible.  As  the individuals  designated to  respond to  issuesconcerning Chlorine Gas at our water treatment facilities, it  is  important to obtain SCBA’s are compatible with UFD’s units.  Development  Plan  &amp;  Status  (Include  Permit  and  Utility  Requirements): Manufactures  have  began releasing the most updated SCBA units to end users. By the time of purchase for Unalaska all new packswill be in  compliance with 2018 NFPA standards.  Cost  &amp;  Financing  Data:  In  the past  there  has  been grant  opportunities  for  the  purchase of  SCBAs.  Withthe current fiscal climate at the state level this source can not be counted on. The Fire Department is  alsopart of a Group Purchasing Organization (GPO) that offers a discount for these units. Purchasing through this GPO will save the city 25% per unit.</text>
  </threadedComment>
  <threadedComment ref="B549" dT="2019-12-17T22:10:13.03" personId="{17F0914D-99D4-42AE-850F-782101060FAC}" id="{05CADCFE-6122-482E-9876-382FC200C927}">
    <text>Project  Description:  Replacement  of  the aerial  apparatus.  The current  apparatus  was  built  in  1997  and has been in  service for 22 years.  Project Need: In keeping with our past practices of replacing apparatus every 25 years we will spec andbuild this  apparatus  in  FY22.  NFPA currently  states  that  apparatus  should be  replaced  every  10 years. With  our  current  low  fire  call  volume  and excellent  maintenance  record  we  are  able to  stretch  the  lifespan by  %150.  Building  a  new  apparatus  will  ensure that  Unalaska Fire  Division  will  stay  current  withindustry  standard and  best  serve  the community  of  Unalaska.  This  apparatus  will  allow  us  to  operatemore efficiently and safely during emergency events. The new proposed apparatus will be designed withthe safety  of  our  firefighters first  and the  community  second.  With  this  new  apparatus  the  departmentwill be able to reach higher or further out and pump more water per minute.Development  Plan  &amp;  Status  (Include  Permit  and  Utility  Requirements):  The design,  development,  and purchase of this apparatus will occur in FY20. As we have done with all fire apparatus we will sole sourcethis   project   through Pierce   Manufacturing.   This   reduces   the   training   and familiarization   time   fordepartment  personnel  and city  maintenance staff.  This  apparatus  will  be custom  built  in   AppletonWisconsin with three trips made to the manufacture to ensure the apparatus spec and timeline is beingmet.  Cost &amp; Financing Data: The cost of this apparatus could be fully funded through the general fund. Thereis  a possibility of a grant that may offset the cost of an apparatus but can not be counted on as the onlysource of funding.  As this  project is  still 3    years out the cost of the apparatus may increase with  cost of materials  and  labor  rising  with  the new  tariffs  and steel  and aluminum.    These  factors  make  this  costestimate an educated guess and will be clearer as the purchase date approaches.</text>
  </threadedComment>
  <threadedComment ref="B550" dT="2019-12-17T22:11:02.05" personId="{17F0914D-99D4-42AE-850F-782101060FAC}" id="{94FFC4E1-8034-4D01-A703-E5D58BFC519D}">
    <text>This project will upgrade the current radio system by replacing components that include; repeaters, transmitters, antenna systems, and console software operating systems.  The various components are located at the top of Haystack, and in the DPS building. This project will ensure the radio system becomes compliant with FCC regulations requiring further ‘narrow banding’ of public entity radio systems, and will additionally upgrade our current 911 system to become an ‘enhanced 911’ (E911) system with expansion options for location mapping and CAD (Computer Aided Dispatch) software for incident and event records. PROJECT NEED:  The City of Unalaska utilizes  seven radio channels, and all seven channels are maintained and operated by Public Safety.  This mission critical system is one of our primary methods of communicating during daily activities as well as disasters.  It is designed to provide redundancy in the event of a multi-hazard event.  In FY16 two a systems audit was conducted (the R56 audit), which showed there were many problems with the two repeater sites and the system’s aging components.  Most of the radio system components were purchased around 2005, system parts are no longer manufactured and the components cannot be programed to the frequency ranges which are now required by the FCC.  The E911 system will provide dispatch with the location of the person calling 911 on both wired or wireless phone system, and will result in decreased response times to emergencies.  Not incorporating E911 does not affect FCC narrow-banding requirements, nor does it affect the age and condition of our current radio equipment.  An investment in a compliant, properly installed communication system will support site repair work, new equipment and new equipment warranty. DEVELOPMENT PLAN &amp; STATUS:   The R56 audit was conducted in FY16 and identified problems with both repeater sites, and with the radio system’s components. The contractor will utilize the audit to conduct the needed upgrades, repairs, and  replacements in order to obtain R56 audit compliance and ensure operation at the frequency ranges that are required by the FCC.  The E911 system will be developed after R56 compliance has been achieved, in a two phased approach—phase one provides caller ID and caller location for landline phones, and phase two provides  caller location for landline and cellular phones using GPS mapping and coordinates.  COST &amp; FINANCING DATA:  The funding for this project will be for a contractor to upgrade, replace and install radio system components, as well as install the consoles, hardware and software needed for both FCC-required narrow-banding and E911 systems.  One funding option is to solely utilize the general fund to pay for the project.  Another option is to enact a telecommunication surcharge on all phone lines in Unalaska (up to $2 per line).  This surcharge is allowed under AS 29.35.131 and is intended to cover the cost of  E911 systems equipment or services (including radio systems).  Not updating to an E911 system may affect the ability of the City to assess this telecommunications surcharge. This project is estimated at $630,000.00</text>
  </threadedComment>
  <threadedComment ref="B551" dT="2019-12-17T22:21:20.33" personId="{17F0914D-99D4-42AE-850F-782101060FAC}" id="{4703405E-8C59-4EE8-B137-A5C0AF835F77}">
    <text>PROJECT NEED:  The City of Unalaska’s Hazard Mitigation Plan identifies all applicable natural hazards, identifies the people and facilities potentially at risk, and ways to mitigate damage from future hazard impacts.  Tsunamis are one such natural hazard.  Tsunamis can strike at any time of day or night and the community needs to be vigilant at all times 24/7/365.   The City’s array of 7 tsunami sirens alerts the community of possible danger enabling residents to seek higher ground in advance of impending  tsunami strike.  Annual inspections of our tsunami sirens indicates they are aging and in need of repairs, replacements, and upgrades.  Most of the sirens are worn and require more and more frequent maintenance.  Some heaters have failed resulting in inoperable sirens.  DEVELOPMENT PLAN &amp; STATUS:   The 7 tsunami sirens are located at:1.Standard Oil Hill2.Amaknak Fire Station3.Ballyhoo Road4.Bobby Storrs Boat Harbor 5.PCR6.Unalaska Valley7.Carl E Moses Boat Harbor For each of the 7 tsunami sirens, American Signal Corporation (ASC) will provide materials, control server and software, server, training, and system commissioning.  A local electrical contractor will  remove and replace 200 amp electrical service, install rectifier/controller cabinet, new conduit and wiring, and assist ASC technician.COST &amp; FINANCING DATA:  The funding for this project will come from the General Fund.  Price quotes have been solicited and received.</text>
  </threadedComment>
  <threadedComment ref="B552" dT="2019-12-17T22:21:56.96" personId="{17F0914D-99D4-42AE-850F-782101060FAC}" id="{D2AC7C79-3604-415A-8164-50E991C68B9F}">
    <text>ProjectDescription:Anindependentassessmentofthecity’soldestbuilding,publicsafety(1987)withthefollowinggoalsandobjectives:1.Analyzecomprehensivespaceneedsforcurrent/futureprogramrequirements.2.Identifyshort-comingsoftheexistingfacilitytomeetthoserequirements.3.Analyzebuildingforbuildingcodes,conditions,andexpansionopportunities.4.ProvideaschematicsforbuildingexpansionornewconstructionthatmeetsDPSprogramrequirementsandwillservetheCityofUnalaskaforthenext50years.5.IdentifypotentialsitessuitableforconsiderationforanewDPScomplexinUnalaska.ProjectNeed:Presently,theDepartmentofPublicSafety(DPS)structureisunabletosafelyserveasamoderndayPublicSafetyComplex.Thephysicalstructuredoesnotsupportalltheoperationalneedsofthedepartment.Existingfacilityissuesincludebutarenotlimitedto:Inadequatestaffsupportspace,undersizedstaffofficeswithlittleprivacy;limitedinterviewandobservationspace;andnolockerroomsforuniformchanges,post-exposuredecontamination,etc.BuildingaccessrestrictionsthatarerequiredforPoliceoperationsconstrainvolunteerfire-fighteruseandactivities.Detaineeentranceisanarrowpassagetoparkingarea;emergencyresponsesdelayedifprisonersarebeingunloaded.Undersizedbookingareacrowdedandpotentiallyhazardousforstaffwithunrulyprisoners.Evidencedrop-off/storageareaisremoteresultinginchainofcustodyandsecurityissues.Crowdeddispatchareaprovideslittlesecurityfromthepubliclobby,creatingasafetyandconfidentialityissue.Thelobbyhasseatingspaceforonlytwopeople.FireapparatusgaragehousesEMSsupplies,turnoutgear,aircompressorandgymduetolackofspaceandcreatespotentialcontaminationfromthegaragefumes.DevelopmentPlan&amp;Status(IncludePermitandUtilityRequirements):FY20includesfundingforaSiteSurveyandGeotechnicalInvestigation.Cost&amp;FinancingData:Allmonieswillcomefromthegeneralfund.CostproposalforsitesurveyandgeotechnicalinvestigationprovidedbyJYLarchitectswhoisperformingtheDPSBuildingAssessment.</text>
  </threadedComment>
  <threadedComment ref="B553" dT="2019-12-17T22:27:13.56" personId="{17F0914D-99D4-42AE-850F-782101060FAC}" id="{51801D84-144C-4783-91E5-0F3B8AB71A29}">
    <text>Project Description:  The Henry Swanson House Improvement Project includes the rehabilitation, reuse, and recognition of the historical importance of the Henry Swanson House.Project Need:  As required per City Code, the Historic Preservation Commission produced an Inventory of Historic Sites in 2003. This survey of historic properties in our community included the Henry Swanson House. The Alaska Heritage Resource Survey documentation completed as a part of the survey provides a detailed overview of the structure, architecture, and historical relevance.  The Unalaska Comprehensive Plan calls for the Preservation Commission to continue to place interpretive markers at significant historic sites within the City limits and to advocate for cost effective preservation, rehabilitation, and adaptive reuse of Unalaska’s historic buildings. This current funding request is to elevate the construction of the house to prevent future mold issues.Development Plan &amp; Status (Include Permit and Utility Requirements):  The DPW Facilities Maintenance Division inspected the building in the fall of 2017 and found the structure solid but in need of much TLC.  The metal roof has helped keep the overall structure in fair and salvageable condition. Small inspection holes were cut into the floor, walls, and ceiling to inspect the inner structure and it was found to be in good condition.  Tests for 36 different strains of mold were conducted by an independent lab with results showing little to no evidence of mold.  DPW will solicit bids from local contractors to raise the structure approximately 30” off the ground, place the building on a solid perimeter foundation, and bring electrical up to code.  DPW Facilities Maintenance will repair and paint the interior, inspect/repair electrical wiring, and restore heat via the existing Toyo stove to control humidity.  Once the Henry Swanson House is returned to useable condition, a written report with pictures providing the history of the house will be made available to assist Council in making a decision about the future use of the historic home.</text>
  </threadedComment>
  <threadedComment ref="B554" dT="2019-12-17T22:28:18.32" personId="{17F0914D-99D4-42AE-850F-782101060FAC}" id="{63E64257-4258-4BAE-808C-8C6A9CC08F54}">
    <text>Project Description:This project consists of the inspection, major maintenance, and rebuilds of the four primary Generator sets in the Unalaska Powerhouse.  The maintenance schedule for the Generator Sets at the Unalaska Powerhouse is determined by engine hours. Engine inspections are also conducted by the manufacturer’s mechanics to determine if engine rebuilds are needed according to the hourly schedule or  if they can be prolonged.  Project Need:These Generator Set rebuilds are needed to maintain our equipment  and the reliability of our electrical production. The replacement costs are approximately $7 million for the Wartsila Gensets and $5 million for the C280 Caterpillars. Maintaining the City’s investment is an important priority. Also, our Certificate of Fitness from Alaska Energy Authority states that we must keep all electrical generating equipment in good running condition. Development Plan &amp; Status (Include Permit and Utility Requirements):  Due to the cost of the engine rebuilds, it has been determined that the cost will be capitalized. Cost &amp; Financing Data:Costs for  the  Generator  Sets  rebuilds  can  fluctuate  greatly  according to what  is   determined  by the  maintenance  inspections.  Costs  for  these rebuilds  has  beendetermined by past rebuild costs according to the worst case scenario. A 2% inflation rate hasbeen added each year.  Money that is  not used for rebuilds by the end of the fiscal year, will bereturned to the proprietary fund.</text>
  </threadedComment>
  <threadedComment ref="B555" dT="2019-12-17T22:29:33.48" personId="{17F0914D-99D4-42AE-850F-782101060FAC}" id="{F80A355F-25A8-4066-ACAF-91F395258D20}">
    <text>PROJECT  DESCRIPTION:    This  nomination  is  for  the  final design,  procurement,  construction,integration  and  commissioning of    one  1  MW  PowerStore  PCS (16.5MJ)  flywheel  system,space for future second flywheel system, and related components.  PROJECT NEED: The electrical loads introduced the City’s electrical grid by equipment such as large ship to  shore cranes are outside the intended loading profile. To counter these rapid changes in load, which at times reach levels of   10 to  15% of   the total load in  seconds, theengines  must  constantly  react  to   both  the  rapid  increases  and  decreases  of    the  systemload.  The  engines  reaction  to   these  changes  decreases  efficiency  and  creates  unduemechanical and  electrical  wear  on  the  equipment  and  distribution  system.    In  additiongeneration dispatch is often significantly effected due to  the inability of   the facilities to runin the most efficient configuration possible. The proposed Flywheel system will arrest therapid changes in the electrical load.DEVELOPMENT PLAN &amp; STATUS (INCLUDE PERMITAND UTILITY REQUIREMENTS): Design will be accomplished in FY2019 and FY2020. Installation of   the Flywheel equipmentwill be in FY2020. Permitting is not expected forthis project. COST  &amp;  FINANCING  DATA:    Money  for  this project  will come  from  the  Electrical ProprietaryFund.</text>
  </threadedComment>
  <threadedComment ref="B556" dT="2019-12-17T22:32:44.20" personId="{17F0914D-99D4-42AE-850F-782101060FAC}" id="{E4F858D7-B373-46BD-A61E-E73F1F54CD36}">
    <text>Project Description: This nomination is for the purchase, installation and commissioning of a 4thElectraTherm Organic Rankine Cycle heat recovery unit to be installed in the old powerhouse facility.    Project Need:The addition of the 4th unit increases the cooling capacity of the existing power production facility, which adds redundancy to the community’s existing facilities, reduces the amount of fuel required to produce energy, reduces pollution, and decreases the amount of additional energy required to run the existing facilities.Development Plan &amp; Status (Include Permit and Utility Requirements):  To minimize the design we recommend the sole source to Electrical Power Systems (EPS) as the Mechanical and Electrical installer for those portions of this project. EPS/MBIS was the principal designer, mechanical installer, electrical installer, and SCADA integrator for the installation of the original 3 ORC units.  As the Engineer of Record, EPS has existing knowledge of the electrical production facility and its subsystems, and they have a proven track record of successful and well-implemented Design Build projects for the Electrical Utility. The design from the first three ORCs will be used for this project. The piping, electrical race ways, and  concrete slab was installed for the fourth unit during the construction of the first three units. Cost &amp; Financing Data: The monies for this project will come from the Electrical proprietary Fund.  Cost were determined from  quotes from Electratherm and Electrical Power Systems.</text>
  </threadedComment>
  <threadedComment ref="B557" dT="2019-12-17T22:33:33.00" personId="{17F0914D-99D4-42AE-850F-782101060FAC}" id="{DE7BE5A5-DCF0-4C47-ACEB-C262042BF8B9}">
    <text>Project  Description:    This  project  consists of  cleaning  the  Powerhouse seawater    cooling  line from  theintake to the Powerhouse, and extending the intake to deeper water. Project  Need:  The seawater  cooling  line  for  the  Powerhouse needs  cleaned  out  every  five  years due to marine  growth  inside the  line.  Due to  the  seawater  temperatures  increasing and congestion  from  localconstruction, the cooling water intake needs to be lengthened to a deeper location where the water willbe colder. An estimated depth of 20 feet is  recommended by the Electrical Masterplan. Development Plan &amp; Status (Include Permit and Utility Requirements):  The existing pipe runs inside a square concrete utilidoor that terminates with a concrete gate support structure. The gate was actually a strainer grate that could be raised and lowered from the support structure for maintenance and cleaning. Only the concrete guides for the gate remain of this system. It is suggested that the gate be replaced at the end of a 200 linear foot pipe extension out into Unalaska Bay. The pipe would be 30 inch pipe and terminate at a -20 foot MLLW. The gate would be constructed of 316 stainless steel and the pipe extension would be constructed of SDR 32.5 (.923 inch wall) HDPE pipe to eliminate the need for corrosion maintenance. The extension would be attached to the gate with a 45°   elbow to swing the direction of the pipeline to the north, away from the fuel dock and in the shortest direction to deeper water. The terminus would be connected to a steel box, the top of which would have a removable grate. There would be a flanged connection at the 45°   elbow and another flange connection 20 feet from the elbow to allow a removable section for cleaning and maintenance. There would be another flange connection 100 feet from the terminus to facilitate handling in construction. To prevent any movement of the extension pipe or suction box, pairs of short wide flange beam anchors would be driven into the bay. The first set just out from the 20’ section, the second pair would be to one side of the center connection, the third pair would be 50 feet from the box and the fourth pair would be driven through guide bars welded to the side of the box. These anchor beams would be 10 feet long of 12” 53 lb./ft. WFB that would be driven approximately 6 feet into the gravel substrate. A heavy chain going over the pipe would be shackled to the beam flanges to prevent excessive vertical movement in the event that air would be trapped in the pipeline.Prior to installation the existing intake pipe would be cleaned again by drawing the cleanout pigthrough the line, pumping the mud and any debris from the sump and scraping the marine growth from the inside of the concrete gate support structure.</text>
  </threadedComment>
  <threadedComment ref="B558" dT="2019-12-17T22:46:45.27" personId="{17F0914D-99D4-42AE-850F-782101060FAC}" id="{B153CF1F-A441-48E4-A511-5E8F88CF884F}">
    <text>Project Description:  The Electric Utility relies on the 34.5 kV subtransmission system to deliver power to major Industrial loads and to the Town Substation using two existing feeders. One feeder crosses Iliukiuk Bay between East Point Road and Bay View Avenue. This feeder is  nearing the end of its lifespanand replacement will be required.Project Need: The submarine cable crossing is  understood to be approximately 30 years old and wasoriginally  installed  by  the City  line  crew.  At  the East  Point  Road  entrance point,  the cable is  no  longerburied completely and is  easily approachable at low tide. Furthermore, large rocks have been moved bywaves over  the years  are  now  sitting  directly  on  the  cable.  While undersea  cable  has  a  durable  outerjacketing and is  more protected by its construction than a typical 15 kV cable, the current condition doesrepresent a safety problem and should be corrected as soon as feasible.  Development  Plan  &amp;  Status  (Include  Permit  and  Utility  Requirements):    Once a  preliminary  design  is  completed,  then the  Section  10 permit  package  can  be developed  and  filed  with  the  Army  Corps  of Engineers.  The project  assumes  the Corps  will  determine  that  the cable project  will  qualify  for  a Nationwide permit,  which a  streamlined  version  of  an  individual  permit.  The Corps  will  coordinate withfederal and state resource agencies during the review process. The agencies will consider projectimpacts  to  endangered  species,  impaired  waterbodies,  and fish  habitats.  The Corps  usually  issue  a Nationwide Section  10 permit  within  three months  of  receiving a  completed  application.  It  is   assumedthat  the new  submarine cable will  be  installed  in   the  same  location  and with  the same  points  of connection as  the existing line.  However,  the capacity  of  this  line should be  updated during  theengineering  planning  phase of  this  project  in   order  to  better  serve  the  current  and future loads. Engineering coordination with the express feeder project will be required. Additionally, a cable conditionassessment  and inspection should occur  very  soon.  The results of  this  inspection  may  affect  thereplacement schedule of the submarine cable.Cost &amp; Financing Data: The money for this project will come from the Electrical Proprietary Fund.</text>
  </threadedComment>
  <threadedComment ref="B559" dT="2019-12-17T22:48:49.26" personId="{17F0914D-99D4-42AE-850F-782101060FAC}" id="{71691556-CD14-44DF-BA14-091D7152FE9F}">
    <text>Project Description:The Electric Utility AMR (Automatic Meter Reading) System, project encompasses the final design, installation and commissioning of a system capable of integrating with our existing automatic meter reading and financial billing systems. This includes replacing our existing meters to incorporate automatic meter reading capabilities system wide. This project will include the installation of a communications system capable of automatically taking the electrical meter reads at a given time. The implementation of this system is the last step in an effort to synchronize the production, distribution and billing portions of the Electric Utility.Project Need:Results of a survey on Rural Electrical Systems in  2012, conducted by AEA (AlaskaEnergy   Authority),   noted   that our   meter   reading   abilities   were an   area   to   look   at   forimprovement.  The  AEA  in   addition  to  other  agencies  mandate  accuracy  between  power  salesand  production,  with  an  expected  line  loss for  our  system  of  about  4%.  When  Power  CostEqualization (PCE) reports show line losses excessively higher or lower than 4%, an explanationmust  be  provided.  Less accuracy  may  affect  the  PCE  (Power  Cost  Equalization)  rate,  whichgenerally  covers  more than  half of  residential  customers’  electrical  utility  bill.  This  project  willincrease  the  ability  to  pass  on  notice  of  excessive  power  use  to  customers,  quicker  cut  in/outof  services and  reduce  “bad”  meter  reads  due  to  read  or  input  error.  Automatic  polling willallow  meters  to  be  read  on  a  more consistent  base,  with  the  ability  to  disregard  time/laborconflicts with weekends, holidays, and weather conditions which currently causes fluctuationsof more than a week in  the read scheduleCost &amp; Financing Data:  THEMONEYFORTHISPROJECTWILLCOMEFROMTHE ELECTRICAL PROPRIETARY FUND.</text>
  </threadedComment>
  <threadedComment ref="B560" dT="2019-12-17T22:49:26.57" personId="{17F0914D-99D4-42AE-850F-782101060FAC}" id="{458F2DDE-C730-4F15-8195-C291EEC64C94}">
    <text>Project Description:This project consists of installing a water booster station on General Hill at approximately  100 feet  of  elevation.    It  will  include  underground plumbing,  a  small  building,two pumps with controls, and plumbing to connect a fire engine.   Project Need:This project will increase water service pressure in the upper elevations of the hill.  It will greatly reduce the potential for contamination of the water system due to backflow, and decrease the potential for customers to lose water service due to low pressure. Water pressure at the top of General Hill does not currently meet the minimum industry standard of 40 psi or a minimum sustainable pressure of 20 psi.  Measured residual pressures range from 0 to 26 psi at the uppermost fire hydrant.  This is not simply an inconvenience to the highest General Hill customers, but it is a health and safety issue for all water utility customers.  These low water pressures create a high potential for contamination of the water system caused by backflow.   This is of special concern during water main breaks and fires.   Development Plan &amp; Status (Include Permit and Utility Requirements):  This  project will require a consultant for design and engineering  to obtain Alaska Department of Environmental Conservation (ADEC) approval.  A contractor will be needed for construction.  Land purchase will also be required.   Cost &amp; Financing Data: This project will be funded by the Water Proprietary fund. Costs are rough estimates, but staff will refine cost estimates prior to FY18 budget submittal.</text>
  </threadedComment>
  <threadedComment ref="B561" dT="2019-12-17T22:50:11.75" personId="{17F0914D-99D4-42AE-850F-782101060FAC}" id="{DA18F600-8BBA-4A54-AC08-34508AAE74BF}">
    <text>Project Description:This project will install Micro-Turbines in  the new Pyramid Water TreatmentPlant.  Previous studies  have  shown  that turbines  located  at  this  site  have  the  potential  to greatly reduce the fossil fuel energy demand in  this plant, potentially even reducing the cost to operate this new plant to current operating levels.  Project Need:It is intended to reduce or eliminate the cost of the additional energy required to operate the new WTP, helping to reduce the rising cost of producing potable water. Because of the elevation of the Icy Creek Reservoir, the pressure of the water has to be reduced before it can be processed. This is currently achieved by stripping off the energy through a Pressure Reducing Valve or PRV. A PRV regulates the pressure by restricting the flow through a point. This project proposes to use Inline Micro-Turbines to produce electricity and reduce the pressure. The electricity generated would be used to meet electrical and other energy demands of the WTP, potentially saving the utility and its customers money in energy costs each year. The WTP currently uses about 200,000 kW per year in electricity. Micro-Turbines will generate about 345,000 kW per year with the capability to produce  575,00 kW per year if additional water rights are acquired.Development Plan &amp; Status (Include Permit and Utility Requirements): Planning was done during thedesign of the new WTP to provide the space needed for the future installation of inline Micro-Turbines.  This  project  will  determine the  most  efficient  way  to  utilize  that space.  It  will  effectboth how the new WTP operates and how much it  costs to operate. This project will be brokeninto  three parts.  Phase  I  will  be  Pre-design  including gathering  stream  data, permitting,validation of existing data, and 35% design including engineers estimate with O&amp;M costs. PhaseII   is  design and Phase III is  the construction piece. Cost &amp; Financing Data: Payback is 10 years. This is an estimate which can change.</text>
  </threadedComment>
  <threadedComment ref="B562" dT="2019-12-17T22:51:29.40" personId="{17F0914D-99D4-42AE-850F-782101060FAC}" id="{733BBBA7-297A-41F8-B318-FC0B4D68F278}">
    <text>Project Description: This project is  to paint and perform other maintenance to the inside of the PyramidCT Tank. The work will be performed in  two phases. The coatings on the ceiling are deteriorating at a rateto meet its predicted  life span of 20-25 years. This tank can be kept in good reasonable service for manyyears to come, with the proper  maintenance including painting, for a fraction of the cost of a new tank. Adding a new CT Tank may however, be the best option to provide for the ability to maintain this existingCT Tank.  Project Need:Small  sections  of  coatings  are  beginning  to  drop  into  the  water  in   the  tank.    Thefloor has problems with pitting that needs to be dealt with immediately. In some locations thepitting is  believed to exceed ½ of the thickness of the steel plate.  If left in  its current condition,the  tank  floor  will  likely  be  leaking  in   2-3  years.  In  5-7  years,  large    sections  of  the  ceilingcoatings will be dropping into the water and could plug the tank discharge    holes or break upand  travel  through the  distribution  system  and  into  customers’  services.  Shortly    after,structural damage will begin to occur. The Pyramid CT Tank was originally constructed in  1993. The  tank  has  been  drained every  3-5  years  for  cleaning and/or  inspection  over  the  past  10 years. It takes from 200-300 man hours over a 7-10 day period to drain, clean and inspect thetank. The tank has never been completely de-watered. Because of the length of time and typeof  equipment  available  to  do  the  work, and  the  configuration  of  the  tank, complete de-watering  has  not  been  practical.  Historically,  water  tanks  in  this  area  have  had  to  have  theexteriors re  -coated every 15-25 years. The CT Tank roof was painted with a finish coat in  2008after  a  failed  attempt  to  replace  the  wind  damaged  foam  insulation  in   2000.  Anodes  were added in   2004 to  help  slow  the  rate  of  corrosion  to  the  inside  of  the  tank.  Total  cost  formaintenance  has  averaged  about  $25,000.00-$30,000.00 per  year.  Building  a  second  CT  Tankwas  the  designed  and  intended  path  to  take  when  the  original  CT  Tank  was  built.  It  providesthe  redundancy required  in   the  treatment  process  to  maintain  Filtration  Avoidance  status.  It also directly addresses the operational function issues associated with maintaining each tank.</text>
  </threadedComment>
  <threadedComment ref="B563" dT="2019-12-17T22:52:46.35" personId="{17F0914D-99D4-42AE-850F-782101060FAC}" id="{09B458C5-669C-4ED5-A025-5329A4345C7D}">
    <text>Project  Description:  This  project  will  construct  a  second  Chlorine Contact  Tank  (CT  Tank)  next  to  the existing CT Tank.  It will provide much needed clear water storage and enable maintenance to be done onthe interior  of  either  tank  regardless of  process seasons or  weather.    The project  will  require  the installation of approximately 200 ft. of 16” DI water main, 200 ft. of 8” DI drain line, and 100 ft. each of 1”sample line and control wiring. Project  Need:Additional  storage  provided by  this  tank  will  help  to  meet  many  of  the  issuesmentioned  in   the  2004 Water  Master  Plan.    Even  in   the  Water  Distribution  System’s  currentconfiguration, this new tank will provide an additional 960,000 gallons of the additional 4 MGof   finished   water   storage   recommended   in    the   Master   Plan.   When   planned futuredevelopment  is   completed  on  Captain’s  Bay  Road,  over  2.2  MG  of  water  storage  will  beavailable at the maximum Pyramid Water Treatment Plant capacity of 9 MGD.  The additionalstorage will provide a much needed buffer, allowing time to troubleshoot and repair problemsin   the  event  of  an  equipment  failure  or  system  malfunction.    It  willreduce  the  likelihood  of water  shortages  and/or  outages  during  the  Pollock  Processing  seasons.    Additional  benefitsinclude:  reduces  service  interruption,  boil  water  notices,  and  risk  of  system  contaminationduring  maintenance;  allows  routine  maintenance  to  be  done  on  the  interior  or  exterior  of either  tank  during  any  season,  prolonging  the  life  of  these  tanks;  expands  and  upgrade  boththe water treatment and distribution systems, using the full 9 MGD design capacity of the new water  treatment  plant  will  be  possible;  improves  the  flow  characteristics  of  the  new PyramidWater Treatment Plant; plant operators will be able to allow the tanks to absorb the high andlow flows, maintaining a more stabilized treatment process and allowing the new Ultra Violatetreatment process to operate more efficiently. Development Plan &amp; Status (Include Permit and Utility Requirements): A "Certificate to Construct" anda  "Certificate  to  Operate"  are  required from  ADEC,  obtained through application  by  the designingengineer.  Cost  &amp;  Financing  Data:  The total project  cost  is   reflected  on  the slides and in  the  spreadsheets.  Thisproject is  pending  approximately 8.  5   million dollars in  grant funding, making the total request of councilout to approximately $625,000.</text>
  </threadedComment>
  <threadedComment ref="B564" dT="2019-12-17T22:54:33.40" personId="{17F0914D-99D4-42AE-850F-782101060FAC}" id="{EC5E602C-BF33-4406-B43A-D5173DC9B9A8}">
    <text>PROJECT DESCRIPTION: This project will be conducted at the Landfill Baler Building, built in 1998. It will replace approximately 75% of the wall insulation, approximately 10% of the ceiling insulation, and install PVC Liner Panels over all of the building’s insulation to protect the insulation from birds. This project is intended to replace damaged insulation and defend against future damage. This project will also find a solution and pay for the installation of devices that will deter the birds from entering the Baler Building. PROJECT PURPOSEAND NEED: Our local bird population has torn out a great amount of the insulation in the walls and ceiling of the Landfill Baler Building. Attempts to persuade the birds to go elsewhere have been futile. In order to conserve fuel and reduce heating costs, it is necessary to replace the damaged insulation, and to cover the insulation with PVC panels to protect the City’s investment from the flying nuisances. The corrugated PVC Panels will be tightly fitted and slick so birds cannot land or perch on it. This project is related to the stack replacement for boiler system.DEVELOPMENT PLAN &amp; STATUS (INCLUDE PERMITAND UTILITY REQUIREMENTS):  This project was put on hold until a solution for our bird problem could be developed. However no solution has been found. Staff is still researching a way to deter the birds from entering the Baler Building.Cost &amp; Financing Data: Money for this project will come from the Solid waste Proprietary Fund.</text>
  </threadedComment>
  <threadedComment ref="B565" dT="2019-12-17T22:55:58.44" personId="{17F0914D-99D4-42AE-850F-782101060FAC}" id="{0A61CC06-1F0D-4C7C-A9BE-A169DBC9980D}">
    <text>Project  Description:  This  project  consists of    replacing  the  outdated  scale  components  to  the Solid Waste State Certified scale. Project Need: The Landfill uses a state certified vehicle scale to  determine the amount of   waste  entering  the  Landfill.  This  scale  also  determines  the  tonnage  cost  to   charge  thecustomer. When the scale in  inoperable, Landfill Personnel must estimate the tonnage of   waste entering the Landfill. This is a very inefficient way to  operate. The Solid Waste Scalewas   installed in 1997.   The   scale   platform   is   still   operational   but   the   other   scalecomponents,  such  as  the  load  bearing  cells  and  control  mechanisms  are  obsolete  andparts cannot  be  obtained  when repairs are  needed.  Upgrading the  scale  components  willalso  dictate  that  a  recalibration and  certification  will  need  to   be  completed,  which is included in the costs.Development Plan &amp; Status (Include Permit and Utility Requirements): Recertification of   the scale will be needed. This cost is included. Cost  &amp; Financing  Data:  The  money  for  this project  will come  from  the  Solid  WasteProprietary Fund.</text>
  </threadedComment>
  <threadedComment ref="B566" dT="2019-12-17T22:56:46.01" personId="{17F0914D-99D4-42AE-850F-782101060FAC}" id="{807F0CB6-D9FE-4E21-8375-3D3F4FB5D8A2}">
    <text>Project Description: This project consists of replacing and relocating the oil separator in  the underground vault  in   the  Baler  Building,  upgrading  lift  station  10.5,    replacing  associated  piping,  and  upgradingelectrical  wiring. Project  Need  –  Oil Separator:    When the  Baler  Building  was  constructed  in   1997,  it   included anunderground concrete vault to collect water and other liquids.  The vault serves as a sump and houses anoil separator.  Over the years, the oil separator has become worn and has now failed.  It’s undergroundlocation makes it  exceptionally difficult and unsafe to service and maintain.  Drain lines to the sump andoil separator  require daily cleaning  while  the discharge line has failed necessitating a temporary sumppump with  bypass  hose to  empty  the sump on  a  daily  basis.    The oil  separator has  stopped functioningaltogether allowing oil (petroleum) to enter the wastewater stream going to the Waste Water TreatmentPlant.    Petroleum  at  the  WWTP  disrupts  the  chemical  and  biological  processes necessary  to  properlyhandle  sewage. Project Need – Lift Station and  Check Valve:  All catch basins and drainage piping  in  the Baler  building,including  the underground  sump  with  oil  separator,  drain into  Lift  Station  10.5    located  outside  of  the Baler Building near the Leachate Tank (big white tank at Landfill).  Lift Station 10.5   pushes all sewage andleachate from the Landfill to the Waste Water Treatment Plant via a 4” HDPE force main.  The lift stationpumps are aging and worn requiring replacement.  Controls and wiring for lift Station 10.5 are exposed to the weather  and  need  an  enclosure placed  over  them.      The  existing check  valve  in   the 8”  HDPE  pipeconnecting the Baler floor drain to the lift station has failed and needs to be replaced.  High rain eventsoverwhelm the lift station and water backs up past the check valve causing flooding in  the Baler.  Scopeof work includes  relocating  the backflow  preventer  vault  out  of  the roadway,  replacement  of  the checkvalve, installation of a clean-out, concrete pad, and bollards for protection from snow plows. Development  Plan  &amp;  Status  (Include  Permit  and  Utility  Requirements):    These  needs  were  identifiedseveral months ago and Landfill staff utilized time consuming work-arounds to keep the plant operationalwhile repairs  were  sought  out.    In  reviewing all  the related  issues of  pumps,  drains,  wiring,  and oilseparator, it  was deemed serious enough to seek a broader solution instead of individual temporary fixes.   Cost &amp; Financing Data: The money for this project will come from the Solid Waste Proprietary Fund</text>
  </threadedComment>
  <threadedComment ref="B567" dT="2019-12-17T22:57:28.56" personId="{17F0914D-99D4-42AE-850F-782101060FAC}" id="{939E11BC-75F6-438A-9715-EF55E15C4205}">
    <text>Project Description: This is a multi year project consisting of Feasibility, design, and construction, of a biological solids composting system at the Unalaska solid waste facility. The compost material involved includes wastewater sludge, food and fish waste, cardboard, and wood. PROJECT NEED:  Currently, biological solids and compostable material make up approximately 40% of the Unalaska Solid Waste intake.  These bio solids consist of wastewater sludge, fish processor fish waste and food waste. Other compostable material consists of cardboard, paper, and wood. This waste substantially decreases the useful life of the Landfill cells and increases the organic load into the Leachate stream.  Since the influx of wastewater sludge into the landfill, the organic load to the leachate stream has increased to 720 pounds per day compared to 126 pounds per day prior to the influx. This puts additional loading on the leachate system and has an ill effect on the wastewater plant process, which must use more chemicals and electricity to process it. All of this waste can be composted into usable class A soil. This soil can be used for cover material at the landfill or be sold to the public.DEVELOPMENT PLAN &amp; STATUS (INCLUDE PERMITAND UTILITY REQUIREMENTS): Feasibility: An internal feasibility study has been completed by Deputy Director of Public Utilities. An external feasibility is scheduled for July 1, 2017 (FY2018). Design: Design is scheduled to begin on July 1, 2018 (FY2019). Construction: Construction will begin July 1, 2019 (FY2020).  Permitting: Classifying the composted soil as a class A soil is scheduled to begin as soon as  the compost units are started up.COST &amp; FINANCING DATA:  The cost estimates for this project are derived from Kodiak’s composting project and estimates are very rough. Funds for the Feasibility study and design will come from the Proprietary Fund. The construction is depicted as coming from the General Fund at this time. If the Solid Waste Proprietary Fund  has the monetary reserve to pay for the construction in the future, then they will.</text>
  </threadedComment>
  <threadedComment ref="B568" dT="2019-12-17T22:58:03.34" personId="{17F0914D-99D4-42AE-850F-782101060FAC}" id="{5CA7CC0B-F5D9-437D-8575-1900BA5B0A61}">
    <text>Project  Description:    This  project  is  a  General  Fund  project.    It will remove material  fromthe  channel  bar  that  crosses  the  entrance of  lliuliuk  Bay  before vessels  can  enter  DutchHarbor.  The  dredging will increase  the  depth of  water  to  accommodate  the  draft  of  largevessels  transiting  the channel  and  utilizing  the  Unalaska  Marine  Center and  facilities  insideof Dutch Harbor. See attachment for general area of dredge location. The City will work withthe  Corps  of  Engineers  to  help  fund,  design,  construct,  and maintain  this  project.  The  firststep  in  the  process  is  conducting  the  biological  assessments,  understand the  impact  of dredging  to  beachfronts  inside  of  the  harbor,  and  working  on application with  the  Corps  of Engineers to partner for the dredging. This dredging project will allow deeper draft vessels to enter  into  Dutch  Harbor  including  tankers,  container  ships  and break-bulk  vessels.  Thisproject  will  also reduce delayed arrival  and  departure of  current  vessels  entering  into  to Dutch  Harbor  due  to  storm  surge  and  swell  in  the  channel.  The  current  estimate  to  be removed is 23,400 CY.  We are moving all   unencumbered proprietary funds back to Ports to use for more pressing projects.Project Need:  Due to a bar that crosses the entrance channel vessels entering the port are limited  by  their  draft  rather  than  their  need  for  services  the  community  can  provide.Numerous  vessels passing  the  community  cannot  enter  our  port.  Depending  upon  seaconditions the depth under keel for vessels currently utilizing the port can be as little as one meter  according  to  the  Alaska  Marine Pilots.  In  storm  conditions  especially  any  northerlywind  the  sea  height  can  make  this  situation worse  by  causing  vessels  to  pitch  resulting  in contact with the sea floor where the bar is located. This represents both a safety concern as well  as  an economic  constraint  upon the  community.  Dredging  the  entrance  channel  to  a sufficient depth and width would alleviate this problem. Project Status:  The Feasibility Study is complete and the milestone of presenting the studyto  Headquarters  reached. USACE  HQ  will  be tracking  our  feasibility  finish  [intensely]!    As  theDistrict is   poised to  complete  actions  by  March/April  -  -  -  District is   definitely  geared/tuned  to  thesigned Chief's Report date. Design phase, and Construction are the next phases of the project.</text>
  </threadedComment>
  <threadedComment ref="B569" dT="2019-12-17T23:00:00.27" personId="{17F0914D-99D4-42AE-850F-782101060FAC}" id="{1B1A4660-C864-48CB-B85D-A7A676510396}">
    <text>Project Description:  This project includes the engineering, permitting, and dredging at the faces of the Light Cargo Dock and the Unalaska Marine Center positions 1-7. This project is proposed to compliment other pending capital projects in the Port. With the dredging of the entrance channel larger vessels will be able to enter into Dutch Harbor. The depths at the Unalaska Marine Center vary from -32 ft. and -45 ft. at MLLW. Dredging at the face of the Unalaska Marine Center would create a constant -45ft from Positions 1-7. This will accommodate deeper draft vessels throughout the facility. The existing sheet pile is driven to approximately -58 ft. and dredging to -45ft will not undermine the existing sheet pile. This project is primarily to accommodate large class vessels. Many of the vessels currently calling the Port must adjust ballast to cross the entrance channel and dock inside Dutch Harbor. We are proposing that in concert with the Dredging at the UMC we also dredge in front of the LCD. The LCD is schedule to handle some of the regular customers using the Unalaska Marine Center. These customers will be displaced during construction of Positions 3 and 4. Dredging in front of the Light Cargo Dock will also make this dock more accessible for current customers. Vessels using the Light Cargo Dock that draws more than 22ft. must place another vessel between the dock face and their vessel in order to get enough water under the keel.Project Need:  The completion of this dredging will enhance current and future operations by creating useable industrial dock face that is designed for vessels in varying lengths and tonnage.Project Status:  This dredging project is in support of both the UMC position 3 and 4 Replacement project and the dredging of the entrance channel. The estimates for dredging of the Light Cargo Dock include 6000 CY of dredging and 3100 CY of shot rock slope protection. The dredging material will not be removed; however, it will be relocated on the sea floor. Dredging at UMC estimated to relocate 6000 CY of dredging material and will require approximately 1200 CY of shot rock slope protection.</text>
  </threadedComment>
  <threadedComment ref="B570" dT="2019-12-17T23:01:16.06" personId="{17F0914D-99D4-42AE-850F-782101060FAC}" id="{FC6CCFDA-9D5D-40B2-B53E-A47C688411A4}">
    <text>PROJECT DESCRIPTION:   This project is  an additional phase to the Robert Storrs Float improvement project. It will  remove  the  existing A  and  B  Floats  at  the Harbor  and reconfigure the Harbor  to  accommodate  thenew float system ADA gangway and create uplands for parking and a public restroom. It will also include a fire suppression system, electric and year-round water supply to Harbor users and new piling.  In FY17 weare  reducing  funding  set  aside for  this  project  to  make  them  available  for  other  more  urgent  Portsprojects. PROJECT  NEED:    This  project  would include replacing  the  deteriorated  floats  and reconfiguring  the  floatsand fingers of A and B Floats to include updated electrical systems, lighting, fire suppression, year-roundutilities, and an ADA-required gangway. Based on current engineer concepts, a reconfiguration of A and B Floats  will  at  minimum  create  30  additional  slips  plus  linear  tie  options  to  accommodate  part  of  the 37vessel waiting list. Reconfiguration will also allow for development of the uplands for a certain amount of required parking and a public restroom. Because the current floats were relocated, they were arranged in the harbor  based on  the  materials  at  hand and not  with  consideration  to  the best  use  of  the basin.  In order to accommodate the vessel demand at the Robert Storrs Harbor, reconfiguration of the floats wouldallow  for  better  use  of  the  basin based on  bathymetry  and  navigational  approaches  and also  allow  foradditional  vessel  slips,  with  minimal  fill  and  no  dredging.  It  will  add a  significant  number  of  slips  forvessels 60’ and under. This is an extension of the Robert Storrs Float Replacement Project. C    Float is  wascompleted  in  FY16.  As  the  Float  Replacement  Project  for  Robert  Storrs  is   being  constructed  in  phases it  was logical to separate the phases into separate project tracking purposes.   FUNDING:The current  estimates place this  project  at  approximately  9.  5  million  dollars,  based  onengineers estimates for in  kind replacement. We are eligible to apply for a 50% grant through the AlaskaDepartment of Transportation and Public Facilities. 50% of the funding for this is  estimated to come out of the Port Net Assets.</text>
  </threadedComment>
  <threadedComment ref="B571" dT="2019-12-17T23:03:40.51" personId="{17F0914D-99D4-42AE-850F-782101060FAC}" id="{A8701E9D-3AB6-42D0-9692-C60793A50749}">
    <text>Project  Description:    This  project  will  design  the Unalaska Marine  Center  Cruise ship  terminal.    ThisTerminal  will  provide    an  open  sheet  pile  design  dock  with  mooring    dolphins  to  the  South  of  UnalaskaMarine Center Position7.   Project  Need:    Cruise ship  activity  is   on  the  rise  in  Unalaska    and  is   proving  to  be a  benefit  to  localcommerce.  The cruise ships do not have a place to reserve with certainty as the Unalaska Marine Centeris   designated for  industrial  cargo  and fishing  operations.    We  have been fortunate  to  be able to accommodate most of the cruise ship activity, but the passenger count and number of vessel call s is  onthe rise.   With  this  in  mind,  a  cruise ship terminal  would allow  for  dedicated  cruise ship berthing.    It  wouldeliminate passengers walking through and around cargo operations. During the off season for cruise shipsthis  facility  could be  used  for  fishing  vessel  offloads.    This  would  allow  additional  revenue  opportunityand still bolster  commerce through committed berthing for the cruise ship industry. Development Plan &amp; Status (Include Permit and Utility Requirements):Cost &amp; Financing Data: ROM for geotechnical is  about $300 and ROM for design is  $600</text>
  </threadedComment>
  <threadedComment ref="B572" dT="2019-12-17T23:04:15.13" personId="{17F0914D-99D4-42AE-850F-782101060FAC}" id="{515A7AC8-7CC6-4FB5-B254-96C42EAEB67F}">
    <text>Project Description:  This is  maintenance required to ensure the integrity of the mooring buoy.  This project will inspect the tri-plate and anchor chain connecting to the 35, 000 lb anchors.  It will inspect the anchor chain at the mudline, remove marine growth from the buoy, and inspect the buoy for structural integrity. It will also confirm GPS Coordinates for anchor locations.Project Need:     The structural integrity of the buoy system is critical to be able to provide this as an emergency asset.  Materials can degrade over time and it is important that we keep this type of maintenance on a 4-5 year rotation in order to identify weakness or replacement needs.Development Plan &amp; Status (Include Permit and Utility Requirements):This buoy system is located in State waters and permitted by the Department of Natural Resources.   A copy maintenance records and replacement records will be provided to DNR.Cost Assumptions:  A quote for a flat fee labor service for $25,000 has come in from Resolve/Magone Marine, with an additional quote from LFS Dutch for $10,365 for materials. The contingency on this project is expected to cover additional materials if needed.</text>
  </threadedComment>
  <threadedComment ref="B573" dT="2019-12-17T23:05:35.43" personId="{17F0914D-99D4-42AE-850F-782101060FAC}" id="{EDA97999-5856-45AB-84A3-1DC8EFA08517}">
    <text>Project Description: Rescue Vessel Engine UpgradeProject  Need:    The  Tide  Breaker  runs  on  two  Yamaha F250  .    Both  of    these  engines  areoriginal to  the vessel.  The Engines have had on going issues with water and seals that can no longer be replaced.  We have sent out one of   the engines for a complete rebuild.  Thisputs the vessel out of   service.  Yamaha is phasing out the F250 model that is on the TideBreaker.    We  would  purchase  two  Yahama LF300’s   and  maintain the  F250  as  back up  forthe Tide Breaker so that engine maintenance does not take the vessel out of   commission.  The LF300 could eventually serve as back up engines for a new response vessel.  The costsincludes shipping.  Development Plan &amp; Status (Include Permit and Utility Requirements):Cost  &amp;  Financing  Data:  Anticipated cost  is  $50,500  with  an  additional    mandatory  30% contingency totaling $65,650.</text>
  </threadedComment>
  <threadedComment ref="B574" dT="2019-12-17T23:09:10.15" personId="{17F0914D-99D4-42AE-850F-782101060FAC}" id="{CD71D4DD-553F-4290-818F-2F9087842705}">
    <text>Project Description:  Port Rescue Boat ReplacementProject Need:    The Tide  Breaker  is  the  City rescue response  vessel  that  was  purchased  in 2005.  This  paid for  in part  with  Homeland  Security  Funds.    As  with  all  vehicles  there  is  a useful life.  This replacement plan will enable us to  replace the Tide Breaker after 20 yearsof    service.    The  maintenance  schedule  is  being  met    and  the  vessel  is  currently  in goodcondition .  However, to  maintain maximum capability, and provide  appropriate  supportfor   emergency   responses,      search and   rescue,   marine   security   functionsit   is recommended that we begin planning for a replacement vessel. The systems on the vesselare aging and the time and money required to  maintain and fix  are increasing.  The timeout the water reduces our ability to  respond when required. Development Plan &amp; Status (Include Permit and Utility Requirements): No permits required</text>
  </threadedComment>
  <threadedComment ref="B575" dT="2019-12-17T23:07:58.85" personId="{17F0914D-99D4-42AE-850F-782101060FAC}" id="{DED559A6-9772-4698-9AEC-5A27C25BA8E8}">
    <text>Project Description: This will purchase and install a restroom for the Unalaska Marine Center.  Water and Sewer have been stubbed in at UMC for the purpose of installation of public restrooms for dock workers and passengers.   By Unalaska Code requires us to plumb into City services if available.  These services are available  at UMCProject Need:  For years dock workers have used portable toilets and these outhouses require service from the Waste Water Treatment Staff.  This will provide a minimum of four toilets and keep us compliant with City Code and provide reasonable facilities and better working conditions for the employees.   Development Plan &amp; Status (Include Permit and Utility Requirements):This is a that will be based off of a preexisting design and the restroom will tie into a pre-poured foundation connect into existing  utility services.  The current cost assumption is from Public Works, at approximately $700 per square foot. This would be a from-scratch creation, a worst case scenario for funding. Ports is sourcing pre-designed and built options to lower the cost.</text>
  </threadedComment>
  <threadedComment ref="B576" dT="2019-12-17T23:10:10.73" personId="{17F0914D-99D4-42AE-850F-782101060FAC}" id="{E6760A69-E89F-43B4-B77E-F60019C590F1}">
    <text>Project Description:Replace steel roof and plywood sheathing.Project Need:The roofing is nearing the end of its useful life.  Sheathing is in bad condition because improper moisture control in the attic promoted mold growth.  Rust is beginning to form in areas around the metal fasteners making roof replacement in the next few years important before failure has reached the point of allowing enough moisture into the structure to damage other components within the structure. Leaks not repaired in a reasonable amount of time can also increase risk of health problems for the inhabitants due to molds and material failures.  Roof sheathing beneath the roofing is also suspect of possible failure.  This will compound the problem of the roof failure and should the wood around the fasteners that holds the roofing in place become soft from rot, the fasteners will no longer keep the roofing material in place.  Maintenance history includes:  original construction 1988, residing and painting 1998, floor coverings 1999,  exterior painting 2007, new floor covering and interior renovations 2012, new boiler room 2012.  Annual maintenance costs are $16,000. Development  Plan  &amp;  Status  (Include  Permit  and  Utility  Requirements):    Concept  stage.    FY20  fundingwill  provide for  an  architectural  assessment  of  the steel  roofing,  underlying  sheathing,  truss  system,insulation, attic fire walls, fire dampers, and exhaust vents. Cost &amp; Financing Data:  No formal cost estimate has been developed.</text>
  </threadedComment>
  <threadedComment ref="B589" dT="2020-01-07T00:17:06.70" personId="{17F0914D-99D4-42AE-850F-782101060FAC}" id="{7E69C5F4-440D-44AE-8352-ABA7116CFD6C}">
    <text>Replace sidewalk &amp; paving &amp; High School. Replace failed concrete at GMS</text>
  </threadedComment>
  <threadedComment ref="B590" dT="2020-01-07T00:17:55.01" personId="{17F0914D-99D4-42AE-850F-782101060FAC}" id="{C387B9F6-B2C7-4321-A54F-AEE5CBE1A92A}">
    <text>upgrade dike with State's work</text>
  </threadedComment>
  <threadedComment ref="B591" dT="2020-01-07T00:19:26.17" personId="{17F0914D-99D4-42AE-850F-782101060FAC}" id="{7FEE16EE-4A99-4BDC-ABFD-54BD73EB30E9}">
    <text>Restain the building, fix front entry doors, add covered area at rear ADA/ Emergency exit (Scope includes VCS Admin office for synergies)</text>
  </threadedComment>
  <threadedComment ref="B592" dT="2020-01-07T00:19:41.41" personId="{17F0914D-99D4-42AE-850F-782101060FAC}" id="{212B152F-F930-4BA2-8CA5-839F01CDBF8A}">
    <text>Replace broken Airhandler</text>
  </threadedComment>
  <threadedComment ref="B593" dT="2020-01-07T00:23:42.51" personId="{17F0914D-99D4-42AE-850F-782101060FAC}" id="{77878923-C90C-4278-BC70-2FABDF99B134}">
    <text>Add office space at City Hall &amp; Airport for new FTEs</text>
  </threadedComment>
  <threadedComment ref="B594" dT="2020-01-07T00:24:12.47" personId="{17F0914D-99D4-42AE-850F-782101060FAC}" id="{CBE77AA6-9A14-4A06-96B8-1A1CE0E002BB}">
    <text>Repair Items Identified in the 2015 Underwater Inspection Report. Defering this project will cause catostrophic failure of the VCT infrastructure.</text>
  </threadedComment>
  <threadedComment ref="B595" dT="2020-01-07T00:24:29.02" personId="{17F0914D-99D4-42AE-850F-782101060FAC}" id="{EDE4D652-51CF-443E-A29F-A1254CA1951E}">
    <text>Facility is quite old and has  shown severe signs of aging in the past 2 summers, It is a high use facility in the summer</text>
  </threadedComment>
  <threadedComment ref="B596" dT="2020-01-07T00:24:49.26" personId="{17F0914D-99D4-42AE-850F-782101060FAC}" id="{0A1E76E3-B777-4C7E-B163-FE478C57BE00}">
    <text>The apartments are over 30 years old and are in serious need of upgrade. Approximately one-half of the apartments need most of the upgrades listed. All but 5 apartments need showers replaced due to inaccessible bathtubs. Two tenants are currently in serious need of shower replacements; both are unable to step over the high sides of their bathtubs to shower.</text>
  </threadedComment>
  <threadedComment ref="B597" dT="2020-01-07T00:25:02.03" personId="{17F0914D-99D4-42AE-850F-782101060FAC}" id="{05BD6D90-E6A6-4982-B311-AE0E60C5ADA1}">
    <text>This is a safety issue. As a City facility in Valdez serving food, we are required to maintain certain water temperatures during dishwasher wash &amp; rinse cycles to assure items are being sterilized and sanitized.</text>
  </threadedComment>
  <threadedComment ref="B598" dT="2020-01-07T00:25:31.56" personId="{17F0914D-99D4-42AE-850F-782101060FAC}" id="{128D65B8-4E02-45A9-9FF3-36BABE0BE2A4}">
    <text>Work ongoing with Water Damage from HWH</text>
  </threadedComment>
  <threadedComment ref="B599" dT="2020-01-07T00:25:44.70" personId="{17F0914D-99D4-42AE-850F-782101060FAC}" id="{53609454-7C16-4B94-9DCF-8BFFC8EBABD0}">
    <text>Improve the location and desirability for public and incoming cruise ship industry port of calls.</text>
  </threadedComment>
  <threadedComment ref="B600" dT="2020-01-07T00:26:06.50" personId="{17F0914D-99D4-42AE-850F-782101060FAC}" id="{B7F8F12D-31BA-454C-AD80-DCE78E512F73}">
    <text>This allows for staff to maintain control of facilities from off site locations and manage the Port and Harbor Facilities.</text>
  </threadedComment>
  <threadedComment ref="B601" dT="2020-01-07T00:26:21.79" personId="{17F0914D-99D4-42AE-850F-782101060FAC}" id="{070EB40D-169B-4367-BDBA-60467EEBF100}">
    <text>Consolidate infrastructure for Operational Imp.s, space, environmental and human resource effciencies</text>
  </threadedComment>
  <threadedComment ref="B602" dT="2020-01-07T00:26:38.06" personId="{17F0914D-99D4-42AE-850F-782101060FAC}" id="{35D64B9D-87A0-43CB-8923-36351909A9CD}">
    <text>UPDATE: Moved in 2018- Needs $ to finish in 2019   supports have been evaluated by an engineer and recommended to remove ASAP</text>
  </threadedComment>
  <threadedComment ref="B603" dT="2020-01-07T00:27:02.02" personId="{17F0914D-99D4-42AE-850F-782101060FAC}" id="{861773AA-527E-46D9-80BD-120DF4155E77}">
    <text>Old doors are damaged and at end of life.</text>
  </threadedComment>
  <threadedComment ref="B604" dT="2020-01-07T00:27:15.03" personId="{17F0914D-99D4-42AE-850F-782101060FAC}" id="{838879DB-DA2A-4CF4-893C-18CD3C754F57}">
    <text>Needs weight rating/ OSHA Requirement</text>
  </threadedComment>
  <threadedComment ref="B605" dT="2020-01-07T00:27:28.81" personId="{17F0914D-99D4-42AE-850F-782101060FAC}" id="{F5D4D09B-B6D9-4231-AB6E-E9483FA826B5}">
    <text>Designated shelter will not function with no power</text>
  </threadedComment>
  <threadedComment ref="B606" dT="2020-01-07T00:27:44.77" personId="{17F0914D-99D4-42AE-850F-782101060FAC}" id="{08D55CAF-33EE-4648-8DEF-59141D15D7B8}">
    <text>Emergency generator controls regularly malfunction</text>
  </threadedComment>
  <threadedComment ref="B607" dT="2020-01-07T00:28:03.78" personId="{17F0914D-99D4-42AE-850F-782101060FAC}" id="{8842B07E-B4C1-4FB7-AABF-36F19876377A}">
    <text>Outlived life expectency</text>
  </threadedComment>
  <threadedComment ref="B608" dT="2020-01-07T00:28:20.12" personId="{17F0914D-99D4-42AE-850F-782101060FAC}" id="{A38BD5D4-2689-499E-9C5C-DE528DDF3D65}">
    <text>Constant problem</text>
  </threadedComment>
  <threadedComment ref="B609" dT="2020-01-07T00:28:32.36" personId="{17F0914D-99D4-42AE-850F-782101060FAC}" id="{657BD85B-74B5-4B71-9ADD-17A1F938C871}">
    <text>Ensure Tour Vessel Operators can Pump Effluent from vessels</text>
  </threadedComment>
  <threadedComment ref="B610" dT="2020-01-07T00:28:48.67" personId="{17F0914D-99D4-42AE-850F-782101060FAC}" id="{7F3FC13A-E986-44F7-AAAC-0E5575C2976D}">
    <text>Armor the edge by balefield/ add rip-rap and dig in a toe</text>
  </threadedComment>
  <threadedComment ref="B611" dT="2020-01-07T00:29:03.06" personId="{17F0914D-99D4-42AE-850F-782101060FAC}" id="{32145F7B-B34C-4C81-8715-A7919FF959A8}">
    <text>Needs replaced before structure is compromised.</text>
  </threadedComment>
  <threadedComment ref="B612" dT="2020-01-07T00:29:21.55" personId="{17F0914D-99D4-42AE-850F-782101060FAC}" id="{FA6BAF29-0177-4B6E-B9A7-D52DEFDEF3A6}">
    <text>Outlived life expectency</text>
  </threadedComment>
  <threadedComment ref="B613" dT="2020-01-07T00:29:26.42" personId="{17F0914D-99D4-42AE-850F-782101060FAC}" id="{76C91945-3288-4A2B-998D-C93F8A21A3F0}">
    <text>Outlived life expectency</text>
  </threadedComment>
  <threadedComment ref="B614" dT="2020-01-07T00:29:32.30" personId="{17F0914D-99D4-42AE-850F-782101060FAC}" id="{381B71A1-898A-4E03-907D-247055D6AD46}">
    <text>Outlived life expectency</text>
  </threadedComment>
  <threadedComment ref="B615" dT="2020-01-07T00:29:56.27" personId="{17F0914D-99D4-42AE-850F-782101060FAC}" id="{6C96FB90-CF22-4BBE-87EF-9CDF2BDD8081}">
    <text>Doors are not in fire code compliance.</text>
  </threadedComment>
  <threadedComment ref="B616" dT="2020-01-07T00:30:10.84" personId="{17F0914D-99D4-42AE-850F-782101060FAC}" id="{AB95F04B-7633-4B0C-8DF6-1BF1C6818A1F}">
    <text>Failed System with a poor design</text>
  </threadedComment>
  <threadedComment ref="B617" dT="2020-01-07T00:30:24.51" personId="{17F0914D-99D4-42AE-850F-782101060FAC}" id="{0A07C17E-FCFE-4EFE-8E87-F837FEF6E68B}">
    <text>Need to ensure ADA accessibility to facility.</text>
  </threadedComment>
  <threadedComment ref="B618" dT="2020-01-07T00:30:45.98" personId="{17F0914D-99D4-42AE-850F-782101060FAC}" id="{A4A011B0-3E57-49D6-9F76-73B3FB584651}">
    <text>Pipe was potentially damaged by well point installed for nearby water main construction; Recommend TV line to look at condition; Evaluate feasibility of trenchless repair.</text>
  </threadedComment>
  <threadedComment ref="B619" dT="2020-01-07T00:30:59.59" personId="{17F0914D-99D4-42AE-850F-782101060FAC}" id="{D1624C28-577A-4924-8524-1E06A7BBD7CE}">
    <text>St #4 does not function as a shelter</text>
  </threadedComment>
  <threadedComment ref="B620" dT="2020-01-07T00:31:24.48" personId="{17F0914D-99D4-42AE-850F-782101060FAC}" id="{29B2310A-BDA9-4D2A-93B3-40EE0331D493}">
    <text>Storms have washed out and damaged the landing.  The Barge Landing is critical to 30% of the freight moving across the VCT.  AML uses this landing to off load all of their freight year round.</text>
  </threadedComment>
  <threadedComment ref="B621" dT="2020-01-07T00:31:38.48" personId="{17F0914D-99D4-42AE-850F-782101060FAC}" id="{93B8B692-DB3F-4AC5-95D5-B5850852C87F}">
    <text>underground waterline break</text>
  </threadedComment>
  <threadedComment ref="B622" dT="2020-01-07T00:31:56.82" personId="{17F0914D-99D4-42AE-850F-782101060FAC}" id="{66E225BA-3396-4402-854F-2307B0264179}">
    <text>The concession stand gets so hot in the summer it melts the chocolate products. It would also allow us to potentially use less staff if you could move between one line and another with ease during a slower movie.</text>
  </threadedComment>
  <threadedComment ref="B623" dT="2020-01-07T00:32:13.64" personId="{17F0914D-99D4-42AE-850F-782101060FAC}" id="{2A3C8D7A-F73A-4A75-8629-EC5C1E6A34E5}">
    <text>Loading Dock needs more drainage spring thaw and rain will fill the area.</text>
  </threadedComment>
  <threadedComment ref="B624" dT="2020-01-07T00:32:28.29" personId="{17F0914D-99D4-42AE-850F-782101060FAC}" id="{42CE8334-CCCC-4B71-8D5B-F8744999A7D5}">
    <text>Replace out dated infrustructure</text>
  </threadedComment>
  <threadedComment ref="B625" dT="2020-01-07T00:32:42.73" personId="{17F0914D-99D4-42AE-850F-782101060FAC}" id="{3A910AD6-F373-4663-9F29-2DB571A5A3E3}">
    <text>corner needs to be reworked for snow removal</text>
  </threadedComment>
  <threadedComment ref="B626" dT="2020-01-07T00:32:58.01" personId="{17F0914D-99D4-42AE-850F-782101060FAC}" id="{21E569E4-97F7-4FEE-88B1-2316B7A22C34}">
    <text>Gravel in line indicates pipe failure; Recommend TV line to look at condition.</text>
  </threadedComment>
  <threadedComment ref="B627" dT="2020-01-07T00:33:17.34" personId="{17F0914D-99D4-42AE-850F-782101060FAC}" id="{6306BB86-5CF4-4467-94EC-EB2FFA0DD120}">
    <text>The oak along the heating vents takes a lot of sun damage and heat exposure. Through the years it has become discolored and in serious need of refinishing.</text>
  </threadedComment>
  <threadedComment ref="B628" dT="2020-01-07T00:33:50.09" personId="{17F0914D-99D4-42AE-850F-782101060FAC}" id="{B2F685A6-ABD7-4A6A-99ED-709C30E26EF7}">
    <text>Replace tiles in entry way; kitchen; dance floor, &amp; carpeting</text>
  </threadedComment>
  <threadedComment ref="B629" dT="2020-01-07T00:34:07.68" personId="{17F0914D-99D4-42AE-850F-782101060FAC}" id="{5B09DE5F-C381-4428-BBBD-5089BA8664C2}">
    <text>Structures need to be maintained preparatory for replacement. Support posts are rotting.</text>
  </threadedComment>
  <threadedComment ref="B630" dT="2020-01-07T00:34:24.30" personId="{17F0914D-99D4-42AE-850F-782101060FAC}" id="{F9159A44-B514-4332-A0E2-1FB30B5C9ADA}">
    <text>Cold air just pours in around the doors near the kitchen and loading dock.</text>
  </threadedComment>
  <threadedComment ref="B631" dT="2020-01-07T00:34:37.06" personId="{17F0914D-99D4-42AE-850F-782101060FAC}" id="{9EC47204-03EB-40A9-8AFD-EA549036BAC9}">
    <text>Replace failling Harbor Boardwalks and Rest Shelters.</text>
  </threadedComment>
  <threadedComment ref="B632" dT="2020-01-07T00:34:50.25" personId="{17F0914D-99D4-42AE-850F-782101060FAC}" id="{DC6742C1-DD8A-4846-9C3C-F1844561FDDE}">
    <text>Roof Repalcement</text>
  </threadedComment>
  <threadedComment ref="B633" dT="2020-01-07T00:35:09.38" personId="{17F0914D-99D4-42AE-850F-782101060FAC}" id="{4B74449E-2A28-4C5A-853B-31E903564A17}">
    <text>Create a triage desk and waiting area upon entrance to the hospital.  Move the morgue to the back of the hospital.</text>
  </threadedComment>
  <threadedComment ref="B634" dT="2020-01-07T00:35:22.58" personId="{17F0914D-99D4-42AE-850F-782101060FAC}" id="{56CC3713-B3D7-47AE-ABE2-2CBD863E3D57}">
    <text>Replace aged boiler</text>
  </threadedComment>
  <threadedComment ref="B635" dT="2020-01-07T00:35:35.02" personId="{17F0914D-99D4-42AE-850F-782101060FAC}" id="{88081537-99DF-44B5-BC4E-B84A41DD94A6}">
    <text>Replace warn out Carpet  in Council</text>
  </threadedComment>
  <threadedComment ref="B636" dT="2020-01-07T00:35:49.00" personId="{17F0914D-99D4-42AE-850F-782101060FAC}" id="{E6A89D42-96D8-4F80-B2BC-264887EA4D18}">
    <text>There are four public restrooms in the library and one staff restroom. Two of the public restrooms are located on the main floor and two on the basement level.  Each restroom needs updated  fixtures,new flooring,counter tops,and automatic doors(public restrooms only).</text>
  </threadedComment>
  <threadedComment ref="B637" dT="2020-01-07T00:36:05.40" personId="{17F0914D-99D4-42AE-850F-782101060FAC}" id="{96020279-9BC6-4FC5-99B9-7E2356CCE778}">
    <text>When the theatre lights go down, the only lighting available to patrons are the theatre stair lights. It's incredibly hard to see in there and would be very hard to exit in a hurry in the event of an emergency</text>
  </threadedComment>
  <threadedComment ref="B638" dT="2020-01-07T00:36:17.66" personId="{17F0914D-99D4-42AE-850F-782101060FAC}" id="{F7BD9E03-29A0-4DE0-A159-318BDFD06473}">
    <text>retrofit or replace the chiller</text>
  </threadedComment>
  <threadedComment ref="B639" dT="2020-01-07T00:36:35.84" personId="{17F0914D-99D4-42AE-850F-782101060FAC}" id="{C20F6A9F-90EC-4358-B21E-16CA4B63CCAE}">
    <text>13 windows (7 that open) along the back wall of the main floor of the library need to be replaced with more energy efficient windows that can be locked.</text>
  </threadedComment>
  <threadedComment ref="B640" dT="2020-01-07T00:36:49.77" personId="{17F0914D-99D4-42AE-850F-782101060FAC}" id="{08053228-1EB7-49B1-B26A-F1DFBB92B4A2}">
    <text>Replace Failing HVAC at Main Museum</text>
  </threadedComment>
  <threadedComment ref="B641" dT="2020-01-07T00:37:03.66" personId="{17F0914D-99D4-42AE-850F-782101060FAC}" id="{3B38E261-3668-4A8B-8F52-8EBFC2379A21}">
    <text>The last time the carpet was replaced in the building (around 2009) the theatre stair carpet was not replaced. It is old and frayed in some places and is in need of replacement.</text>
  </threadedComment>
  <threadedComment ref="B642" dT="2020-01-07T00:37:22.29" personId="{17F0914D-99D4-42AE-850F-782101060FAC}" id="{5950A8CD-90F2-4AB2-BD9F-7B580BE256FE}">
    <text>Replace Failed Water System at the VCT</text>
  </threadedComment>
  <threadedComment ref="B643" dT="2020-01-07T00:37:43.66" personId="{17F0914D-99D4-42AE-850F-782101060FAC}" id="{5C40E1AC-215D-4CFC-A362-A0C18F622C40}">
    <text>Expansion joint caulking at the high school exterior</text>
  </threadedComment>
  <threadedComment ref="B644" dT="2020-01-07T00:38:00.21" personId="{17F0914D-99D4-42AE-850F-782101060FAC}" id="{CA5B98D4-E631-48B4-A985-5A9BED86D8D9}">
    <text>See combined Rec Center Scopes</text>
  </threadedComment>
  <threadedComment ref="B645" dT="2020-01-07T00:38:15.53" personId="{17F0914D-99D4-42AE-850F-782101060FAC}" id="{21DA6B8F-C6F0-4479-95CE-7352B911EE13}">
    <text>Current server room lacks proper climate control, fire suppression system, flooring, cooling, etc.  Timing might be dependent on future building (e.g. Fire Department).</text>
  </threadedComment>
  <threadedComment ref="B646" dT="2020-01-07T00:38:31.76" personId="{17F0914D-99D4-42AE-850F-782101060FAC}" id="{6CD75F92-C48E-49BE-B176-EAF67629F688}">
    <text>Replace Inadequate HVAC at Annex</text>
  </threadedComment>
  <threadedComment ref="B647" dT="2020-01-07T00:38:44.90" personId="{17F0914D-99D4-42AE-850F-782101060FAC}" id="{6305E1D3-E5B2-4B01-9EA1-591DBB5213E6}">
    <text>Replace original carpeting in two front offices, two upstairs offices and stairway. Repair damaged floor in Director's office.</text>
  </threadedComment>
  <threadedComment ref="B648" dT="2020-01-07T00:38:56.43" personId="{17F0914D-99D4-42AE-850F-782101060FAC}" id="{D3A7E12D-3438-4937-B395-98EEE8017612}">
    <text>Replace windows of VHS library</text>
  </threadedComment>
  <threadedComment ref="B649" dT="2020-01-07T00:39:11.35" personId="{17F0914D-99D4-42AE-850F-782101060FAC}" id="{098F38F1-1533-4ADF-B93E-B66781678EB2}">
    <text>Replace Domestic Hot Water makers at Senior Center</text>
  </threadedComment>
  <threadedComment ref="B650" dT="2020-01-07T00:39:53.12" personId="{17F0914D-99D4-42AE-850F-782101060FAC}" id="{5FDA3A80-EEB8-4048-AD67-5D43F9BE4823}">
    <text>Replace old broken sidewalk</text>
  </threadedComment>
  <threadedComment ref="B651" dT="2020-01-07T00:40:06.67" personId="{17F0914D-99D4-42AE-850F-782101060FAC}" id="{676BCF10-D5F7-40C0-9A63-4A83DB0EB832}">
    <text>update locker room</text>
  </threadedComment>
  <threadedComment ref="B652" dT="2020-01-07T00:40:26.57" personId="{17F0914D-99D4-42AE-850F-782101060FAC}" id="{348EDF11-FF46-4754-ACF6-551C29F4EFF7}">
    <text>Replace Air Conditioners at the Museum</text>
  </threadedComment>
  <threadedComment ref="B653" dT="2020-01-07T00:40:46.99" personId="{17F0914D-99D4-42AE-850F-782101060FAC}" id="{F56BB23F-9447-4530-B77E-B5C66D7A564A}">
    <text>Replace AST Fuel Tank Senior Center</text>
  </threadedComment>
  <threadedComment ref="B654" dT="2020-01-07T00:41:05.71" personId="{17F0914D-99D4-42AE-850F-782101060FAC}" id="{6721DBE0-176D-41EE-8CC4-3CABC702F364}">
    <text>Wood Structures Replacement for picnic and bench shelters</text>
  </threadedComment>
  <threadedComment ref="B655" dT="2020-01-07T00:41:18.89" personId="{17F0914D-99D4-42AE-850F-782101060FAC}" id="{ACE078DC-3617-46B1-84BD-AA6AE07FCE0D}">
    <text>Repair damage; staff with Stan P. who is aware of scope of work involved. The scope of work is outside the realm of VSC's operating budget.</text>
  </threadedComment>
  <threadedComment ref="B656" dT="2020-01-07T00:41:32.69" personId="{17F0914D-99D4-42AE-850F-782101060FAC}" id="{802F3DBE-7F5F-4699-AA13-0DE869F6F9AA}">
    <text>We have a emergency window ladder only</text>
  </threadedComment>
  <threadedComment ref="B657" dT="2020-01-07T00:41:44.66" personId="{17F0914D-99D4-42AE-850F-782101060FAC}" id="{26CAB2C6-713F-47A6-9E91-572C9F1C32F4}">
    <text>Replace Animal Shelter Flooring throughout the building (except Kennel area and Garage area)</text>
  </threadedComment>
  <threadedComment ref="B658" dT="2020-01-07T00:41:59.89" personId="{17F0914D-99D4-42AE-850F-782101060FAC}" id="{66A678C4-2291-48A3-B58E-55505F42AF3F}">
    <text>We currently have approximately two hundred (200) 750-1000 Watt theatre lights. Not only is the lighting technology antiquated, but it's costly to run when we have a need theatre lights. We could replace the theatre lights in stages, doing one pipe at a time and it would not be such an all-at-once financial hit. This would help to bring our theatre up-to-date will others around the country as all are switching to LED theatrical lights.</text>
  </threadedComment>
  <threadedComment ref="B659" dT="2020-01-07T00:42:11.88" personId="{17F0914D-99D4-42AE-850F-782101060FAC}" id="{F76B9CF6-BAA3-457F-82E6-E7D233EE0C68}">
    <text>Upgrade Lighting in Facility to LED</text>
  </threadedComment>
  <threadedComment ref="B660" dT="2020-01-07T00:42:26.21" personId="{17F0914D-99D4-42AE-850F-782101060FAC}" id="{F3557E99-7404-4397-90BE-528712B672E7}">
    <text>Replace H-K Docks, Repair/relocated Boat Lifting Pier and Operations, Replace the Tour Dock, Replace the Travelift, and maximise float capacity.</text>
  </threadedComment>
  <threadedComment ref="B661" dT="2020-01-07T00:42:40.14" personId="{17F0914D-99D4-42AE-850F-782101060FAC}" id="{264E149B-6F67-47A3-91BC-2AAA0140AA09}">
    <text>Regrade and improve drainage</text>
  </threadedComment>
  <threadedComment ref="B662" dT="2020-01-07T00:42:58.53" personId="{17F0914D-99D4-42AE-850F-782101060FAC}" id="{82E17E9C-9242-4ADF-934A-C06F7BC5F867}">
    <text>Install sloping roofs on Well/Pump houses</text>
  </threadedComment>
  <threadedComment ref="B663" dT="2020-01-07T00:43:11.11" personId="{17F0914D-99D4-42AE-850F-782101060FAC}" id="{BD0967E9-2698-4332-A4E2-A1FB2FAA48DA}">
    <text>Remodel/Replace Existing Harbor Office and Maitnenance Building.  Create aditional work spaces, laundry, showers, and indoor maintenance areas.</text>
  </threadedComment>
  <threadedComment ref="B664" dT="2020-01-07T00:43:23.87" personId="{17F0914D-99D4-42AE-850F-782101060FAC}" id="{90202B01-A24F-4B3F-8D42-351255537300}">
    <text>Repair as per ADOT Engineer's report</text>
  </threadedComment>
  <threadedComment ref="B665" dT="2020-01-07T00:43:35.15" personId="{17F0914D-99D4-42AE-850F-782101060FAC}" id="{9F01AEB0-BBCF-4900-919F-A1EA7FDC2E71}">
    <text>Replace exterior windows</text>
  </threadedComment>
  <threadedComment ref="B667" dT="2020-01-07T00:43:59.52" personId="{17F0914D-99D4-42AE-850F-782101060FAC}" id="{07C47807-6A4E-452B-AA27-C71A59424C38}">
    <text>Install new Acid resistant concrete and slope to drain</text>
  </threadedComment>
  <threadedComment ref="B668" dT="2020-01-07T00:44:11.67" personId="{17F0914D-99D4-42AE-850F-782101060FAC}" id="{E8A1FA6C-3C2F-417D-9EC9-6A718BD01B09}">
    <text>Convert existing lights to LED</text>
  </threadedComment>
  <threadedComment ref="B669" dT="2020-01-07T00:44:24.24" personId="{17F0914D-99D4-42AE-850F-782101060FAC}" id="{92759F6A-1785-49AA-AB2D-FEC97F90FAF6}">
    <text>Design, Construct</text>
  </threadedComment>
  <threadedComment ref="B670" dT="2020-01-07T00:44:42.44" personId="{17F0914D-99D4-42AE-850F-782101060FAC}" id="{604DA808-CB93-40D2-948F-2289453563E3}">
    <text>roof leaks</text>
  </threadedComment>
  <threadedComment ref="B671" dT="2020-01-07T00:44:57.48" personId="{17F0914D-99D4-42AE-850F-782101060FAC}" id="{5B164BE9-3143-4953-B1F1-FBFC8D7E7E47}">
    <text>Needs to be resided and have a concrete floor and lights installed</text>
  </threadedComment>
  <threadedComment ref="B672" dT="2020-01-07T00:45:12.59" personId="{17F0914D-99D4-42AE-850F-782101060FAC}" id="{B3A0CD72-C213-4327-A2A3-26998AA41F25}">
    <text>need, hinges, and weather striping</text>
  </threadedComment>
  <threadedComment ref="B673" dT="2020-01-07T00:45:48.55" personId="{17F0914D-99D4-42AE-850F-782101060FAC}" id="{536DC8BF-A9BA-485A-83E6-BF587E9435B3}">
    <text>Concrete Prep and Re-sealing of the VCT float, Kelsey Plaza, and Stand Stephens Plaz areas.</text>
  </threadedComment>
  <threadedComment ref="B674" dT="2020-01-07T00:46:01.63" personId="{17F0914D-99D4-42AE-850F-782101060FAC}" id="{4013B893-780A-498B-A7A9-6325F3873116}">
    <text>Improve drainage and repair failed paving areas</text>
  </threadedComment>
  <threadedComment ref="B675" dT="2020-01-07T00:46:13.25" personId="{17F0914D-99D4-42AE-850F-782101060FAC}" id="{FE7F7ADD-95BA-4961-8466-EDB7592ED2E8}">
    <text>Repair curbs, concrete walks, decking, and interpretive shelter.</text>
  </threadedComment>
  <threadedComment ref="B676" dT="2020-01-07T00:46:26.43" personId="{17F0914D-99D4-42AE-850F-782101060FAC}" id="{831298FC-1CF1-46F3-A6C8-C0222ACE0257}">
    <text>Replace exterior doors</text>
  </threadedComment>
  <threadedComment ref="B677" dT="2020-01-07T00:46:38.28" personId="{17F0914D-99D4-42AE-850F-782101060FAC}" id="{A375942B-8E3C-4053-998B-6757CBCABA85}">
    <text>Replace exterior doors</text>
  </threadedComment>
  <threadedComment ref="B678" dT="2020-01-07T00:46:50.52" personId="{17F0914D-99D4-42AE-850F-782101060FAC}" id="{18F48605-67AF-460A-93ED-99EFE1758B7B}">
    <text>Install two test wells in the vicinity of Well No. 4; Develop one into a new production well.</text>
  </threadedComment>
  <threadedComment ref="B679" dT="2020-01-07T00:47:03.50" personId="{17F0914D-99D4-42AE-850F-782101060FAC}" id="{EBC9E0A8-5729-4445-A24D-90E1D9215A70}">
    <text>Valves and quick-disconnect pump connection on force main to isolate station and allow bypass pumping.</text>
  </threadedComment>
  <threadedComment ref="B680" dT="2020-01-07T00:47:18.06" personId="{17F0914D-99D4-42AE-850F-782101060FAC}" id="{C540A9F0-4956-4740-9476-875B74A3BC33}">
    <text>Need to be removed for snow removal safety</text>
  </threadedComment>
  <threadedComment ref="B681" dT="2020-01-07T00:47:37.79" personId="{17F0914D-99D4-42AE-850F-782101060FAC}" id="{BAC52CDF-8C2B-4E14-BA5F-65828C4480D6}">
    <text>There are no Restroom open to the Users of the VCT other than the properties being leased</text>
  </threadedComment>
  <threadedComment ref="B682" dT="2020-01-07T00:47:50.91" personId="{17F0914D-99D4-42AE-850F-782101060FAC}" id="{54B90BE1-DDC0-48BD-91FB-1AC9BE412DA0}">
    <text>Mechanical issues, outdated without replacement parts</text>
  </threadedComment>
  <threadedComment ref="B683" dT="2020-01-07T00:48:03.00" personId="{17F0914D-99D4-42AE-850F-782101060FAC}" id="{2F099687-8DB8-4435-A4CE-375E79678F8E}">
    <text>Replace: water, sewer, storm, gutter/sidewalk, sub-base, pavement</text>
  </threadedComment>
  <threadedComment ref="B684" dT="2020-01-07T00:48:15.50" personId="{17F0914D-99D4-42AE-850F-782101060FAC}" id="{CDC6DD1E-91D8-46E2-AF16-CF1B3B336CB1}">
    <text>This item is reoccuring every 5 years and should be built intot he long term plan.</text>
  </threadedComment>
  <threadedComment ref="B685" dT="2020-01-07T00:48:31.41" personId="{17F0914D-99D4-42AE-850F-782101060FAC}" id="{1CFAF15E-1523-44CB-AD2D-7DDA7C34AC47}">
    <text>Add the the wall separating long term care</text>
  </threadedComment>
  <threadedComment ref="B686" dT="2020-01-07T00:48:56.94" personId="{17F0914D-99D4-42AE-850F-782101060FAC}" id="{2FCB002F-5DB4-40AE-8B3B-9AB70B1567DD}">
    <text>Perform comprehensive evaluation of tank interiors and robotic tank cleaning; Project is ongoing.</text>
  </threadedComment>
  <threadedComment ref="B687" dT="2020-01-07T00:49:10.86" personId="{17F0914D-99D4-42AE-850F-782101060FAC}" id="{C449F439-E918-4227-8F08-5A1625D0CA23}">
    <text>hard to clean</text>
  </threadedComment>
  <threadedComment ref="B688" dT="2020-01-07T00:49:22.95" personId="{17F0914D-99D4-42AE-850F-782101060FAC}" id="{6B339840-D98A-47A0-9A8C-9BDF3C005996}">
    <text>Replace all overhead lights in main shop</text>
  </threadedComment>
  <threadedComment ref="B689" dT="2020-01-07T00:49:39.23" personId="{17F0914D-99D4-42AE-850F-782101060FAC}" id="{65CDC1D8-54BC-4D27-AAC9-FD646F001F41}">
    <text>Roof has exhausted its life expectancy</text>
  </threadedComment>
  <threadedComment ref="B690" dT="2020-01-07T00:49:55.73" personId="{17F0914D-99D4-42AE-850F-782101060FAC}" id="{247AE090-86CB-4941-828A-10DE688E0009}">
    <text>tile floor replacement necessary</text>
  </threadedComment>
  <threadedComment ref="B691" dT="2020-01-07T00:50:12.81" personId="{17F0914D-99D4-42AE-850F-782101060FAC}" id="{009E75BD-A81C-470B-A531-7FC0FC676A37}">
    <text>Locker rooms are outdated and in need of remodel/repair.  They have been the same since at least 1999</text>
  </threadedComment>
  <threadedComment ref="B692" dT="2020-01-07T00:50:29.75" personId="{17F0914D-99D4-42AE-850F-782101060FAC}" id="{9AC2A47F-3AE3-479D-B6B4-5616D02535D6}">
    <text>Entire subdivision has failing asphalt and drainage issues</text>
  </threadedComment>
  <threadedComment ref="B693" dT="2020-01-07T00:50:43.10" personId="{17F0914D-99D4-42AE-850F-782101060FAC}" id="{25787127-EB6C-4578-B069-79F03B475758}">
    <text>Build a small balcony off of the south side wall of Dispatch, install sliding door or exterior door</text>
  </threadedComment>
  <threadedComment ref="B694" dT="2020-01-07T00:50:57.59" personId="{17F0914D-99D4-42AE-850F-782101060FAC}" id="{E6B217ED-791A-4CD5-A7A1-BD1CBECEC2FE}">
    <text>During the summer, especially during events like Theatre Conference, the heat coming off the windows reaches temperatures of 100+. It is the largest source of heat for the building and of course we have no air conditioning in this building. It helps during the summer tremendously if you can shut the blinds during the peak hours of sun. Because the windows are so large, an automated  open/close or up/down type of blinds would be tremendously helpful.</text>
  </threadedComment>
  <threadedComment ref="B695" dT="2020-01-07T00:51:17.02" personId="{17F0914D-99D4-42AE-850F-782101060FAC}" id="{F61C76C0-ACEC-47A1-9414-180E3945A584}">
    <text>Install water service for wash down at Lift Stations 2, 3, 4, 5, &amp; 6</text>
  </threadedComment>
  <threadedComment ref="B696" dT="2020-01-07T00:51:31.18" personId="{17F0914D-99D4-42AE-850F-782101060FAC}" id="{6A76C9A0-5B40-4268-8278-40761C8DE45D}">
    <text>Repaint and trim Gold Fields Facility and new fenceline/dugouts/upper level office remodel</text>
  </threadedComment>
  <threadedComment ref="B697" dT="2020-01-07T00:51:48.43" personId="{17F0914D-99D4-42AE-850F-782101060FAC}" id="{A39D4E50-6F6C-465D-A68A-E354F8232935}">
    <text>Concrete and Cables are end of life expectancy and failing.</text>
  </threadedComment>
  <threadedComment ref="B698" dT="2020-01-07T00:52:01.12" personId="{17F0914D-99D4-42AE-850F-782101060FAC}" id="{14939745-A995-49ED-A003-4257D245C8D3}">
    <text>Repair the over hang at high school to add insulation to stop the cold air from entering the building</text>
  </threadedComment>
  <threadedComment ref="B699" dT="2020-01-07T00:52:13.74" personId="{17F0914D-99D4-42AE-850F-782101060FAC}" id="{30360A20-51A3-4204-9F87-AC9497EABEB3}">
    <text>New headworks screening and septage receiving;
New Biolac aeration system in Lagoon 2</text>
  </threadedComment>
  <threadedComment ref="B700" dT="2020-01-07T00:52:27.82" personId="{17F0914D-99D4-42AE-850F-782101060FAC}" id="{DF120F87-7425-40F9-BFD3-ECA458CDF8F6}">
    <text>Add well, for water redundancy as well as use with chiller</text>
  </threadedComment>
  <threadedComment ref="B701" dT="2020-01-07T00:52:41.03" personId="{17F0914D-99D4-42AE-850F-782101060FAC}" id="{DEAA47DD-908A-46FF-AFFF-AD0839A6C1CD}">
    <text>Reroute force main to manhole upstream of Lift Station 4; Eliminates manifold connection to Lift Station 1 force main.</text>
  </threadedComment>
  <threadedComment ref="B702" dT="2020-01-07T00:52:55.01" personId="{17F0914D-99D4-42AE-850F-782101060FAC}" id="{EB531138-50CA-423B-AEDE-A329F4BAC674}">
    <text>Replace Outhouse at Alpine woods park nearest tennis court with Romtec</text>
  </threadedComment>
  <threadedComment ref="B703" dT="2020-01-07T00:53:08.34" personId="{17F0914D-99D4-42AE-850F-782101060FAC}" id="{E9C9BC4B-7EA3-4B1F-89C5-1D91340097E8}">
    <text>Airport Lobby Remodel, new lighting and interior décor.</text>
  </threadedComment>
  <threadedComment ref="B704" dT="2020-01-07T00:53:24.45" personId="{17F0914D-99D4-42AE-850F-782101060FAC}" id="{44E5E07F-B62C-4A30-B523-2ACC42898BCD}">
    <text>outlived life expectency</text>
  </threadedComment>
  <threadedComment ref="B705" dT="2020-01-07T00:53:47.12" personId="{17F0914D-99D4-42AE-850F-782101060FAC}" id="{392FEDD9-590A-477E-B3CD-4B250499F59A}">
    <text>A dedicated secure building for PD storage (bomb equipment, etc.) as well as secure evidence storage (vehicles).  Will require electric and heat - maybe not water</text>
  </threadedComment>
  <threadedComment ref="B706" dT="2020-01-07T00:53:57.93" personId="{17F0914D-99D4-42AE-850F-782101060FAC}" id="{BC3B6139-0052-43BD-9A1C-57B8C50EFF19}">
    <text>Existing sidewalks deteriorated</text>
  </threadedComment>
  <threadedComment ref="B707" dT="2020-01-07T00:54:09.28" personId="{17F0914D-99D4-42AE-850F-782101060FAC}" id="{8CA157A5-754D-4933-B9A9-E9C325629637}">
    <text>All school Kitchen Vent Hoods</text>
  </threadedComment>
  <threadedComment ref="B708" dT="2020-01-07T00:54:22.41" personId="{17F0914D-99D4-42AE-850F-782101060FAC}" id="{DE74F471-24BE-48BC-8796-641E2378C7E6}">
    <text>Replace Motor with emc motor and coils and evapator</text>
  </threadedComment>
  <threadedComment ref="B709" dT="2020-01-07T00:54:34.07" personId="{17F0914D-99D4-42AE-850F-782101060FAC}" id="{43204A29-EF2C-42F2-A20F-2C813AFE14A8}">
    <text>Rock has fallen off for years. Was put there by council years ago, gazebo floor, perhaps rain gutters</text>
  </threadedComment>
  <threadedComment ref="B710" dT="2020-01-07T00:54:50.11" personId="{17F0914D-99D4-42AE-850F-782101060FAC}" id="{66E851C2-857E-4E02-B54D-2C8F245CB098}">
    <text>Replace all fluorescent and other bulbs in the library with energy efficient bulbs and update the light fixtures in the library.</text>
  </threadedComment>
  <threadedComment ref="B711" dT="2020-01-07T00:55:08.78" personId="{17F0914D-99D4-42AE-850F-782101060FAC}" id="{3C872521-53EE-4541-B0E6-3624D19EC2F8}">
    <text>Replace Incinerator in Animal Shelter</text>
  </threadedComment>
  <threadedComment ref="B712" dT="2020-01-07T00:55:25.77" personId="{17F0914D-99D4-42AE-850F-782101060FAC}" id="{FBA8199C-3E0F-46B4-AF56-ADF556C7AA9C}">
    <text>Fill in center of Memorial Cemetary to add lots</text>
  </threadedComment>
  <threadedComment ref="B713" dT="2020-01-07T00:55:41.53" personId="{17F0914D-99D4-42AE-850F-782101060FAC}" id="{BB84EB14-C6CE-440F-868D-D38594080879}">
    <text>Shop doors need replacement</text>
  </threadedComment>
  <threadedComment ref="B714" dT="2020-01-07T00:55:54.98" personId="{17F0914D-99D4-42AE-850F-782101060FAC}" id="{3E22FA1B-58C2-46F1-9E8A-9050BDDD937B}">
    <text>Building needs a remodel</text>
  </threadedComment>
  <threadedComment ref="B715" dT="2020-01-07T00:56:06.87" personId="{17F0914D-99D4-42AE-850F-782101060FAC}" id="{9C8D06C3-2BF5-4245-ACB4-52219B737B13}">
    <text>Clear existing dedicated lot, establish driveway and install gate</text>
  </threadedComment>
  <threadedComment ref="B716" dT="2020-01-07T00:56:25.78" personId="{17F0914D-99D4-42AE-850F-782101060FAC}" id="{40764757-F135-4457-8304-82E1F887C471}">
    <text>Upgrade Restrooms &amp; make ADA Compliant if possible</text>
  </threadedComment>
  <threadedComment ref="B717" dT="2020-01-07T00:56:42.92" personId="{17F0914D-99D4-42AE-850F-782101060FAC}" id="{A72E6999-7712-44DF-9519-FE1F41DDE898}">
    <text>Wildlife viewing platform on Dayville Road, west of the Hatchery.</text>
  </threadedComment>
  <threadedComment ref="B718" dT="2020-01-07T00:57:15.88" personId="{17F0914D-99D4-42AE-850F-782101060FAC}" id="{27B8ED3B-20C6-4674-94EC-57559AAC0831}">
    <text>Replace lighting with LED &amp; add lighting where needed</text>
  </threadedComment>
  <threadedComment ref="B719" dT="2020-01-07T00:57:28.61" personId="{17F0914D-99D4-42AE-850F-782101060FAC}" id="{CA174C4D-5D70-4A33-B113-DDE2F0010D52}">
    <text>restain/repaint building. Add/ upgrade exterior lighting. Expand parking and add second driveway into facility.</text>
  </threadedComment>
  <threadedComment ref="B720" dT="2020-01-07T00:57:42.28" personId="{17F0914D-99D4-42AE-850F-782101060FAC}" id="{FBDE8F15-2FE5-4C44-BA39-D64964E5997D}">
    <text>Surface needs redone</text>
  </threadedComment>
  <threadedComment ref="B721" dT="2020-01-07T00:57:54.62" personId="{17F0914D-99D4-42AE-850F-782101060FAC}" id="{E1A724F4-8090-4A58-83A0-8AEB5C71DBD8}">
    <text>Install sanitary sewer system to Robe River and Corbin Creek, link to treament plant.</text>
  </threadedComment>
  <threadedComment ref="B722" dT="2020-01-07T00:58:07.36" personId="{17F0914D-99D4-42AE-850F-782101060FAC}" id="{6BCD4685-4BAB-4B85-B02E-BDC47C4DDF3A}">
    <text>Replace worn carpet when necessary</text>
  </threadedComment>
  <threadedComment ref="B723" dT="2020-01-07T00:58:22.51" personId="{17F0914D-99D4-42AE-850F-782101060FAC}" id="{AA9E0204-1CD0-4FE4-86C2-949D9A3308BD}">
    <text>Storm drain has deteriorated</text>
  </threadedComment>
  <threadedComment ref="B724" dT="2020-01-07T00:58:35.38" personId="{17F0914D-99D4-42AE-850F-782101060FAC}" id="{A981F4BF-C266-44CB-95CC-6B79F97E6C94}">
    <text>Connect sidewalks and out onto lawn for long term care residents (benches)</text>
  </threadedComment>
  <threadedComment ref="B725" dT="2020-01-07T00:58:51.66" personId="{17F0914D-99D4-42AE-850F-782101060FAC}" id="{949FD45B-7D54-443F-9F03-B5945FB92B67}">
    <text>Replace the lights at City Hall</text>
  </threadedComment>
  <threadedComment ref="B726" dT="2020-01-07T00:59:06.72" personId="{17F0914D-99D4-42AE-850F-782101060FAC}" id="{E64DFC45-7D0C-45FA-B664-BFB4F71EA040}">
    <text>Underground overhead Power Lines at the SBH Snow Lot</text>
  </threadedComment>
  <threadedComment ref="B727" dT="2020-01-07T00:59:21.12" personId="{17F0914D-99D4-42AE-850F-782101060FAC}" id="{4A688B13-85F6-4508-9B62-7A4D6052478F}">
    <text>Allows for overheight loads to be moved up the Richardson without the Power Company coming to lower the lines and interrupt service.  Provides additional staging for trucks waiting to pick up frieght.</text>
  </threadedComment>
  <threadedComment ref="B728" dT="2020-01-07T00:59:33.83" personId="{17F0914D-99D4-42AE-850F-782101060FAC}" id="{0B88B00E-EA61-42F0-901A-504030D68144}">
    <text>Evaluate condition of existing water main valves and replace nonfunctioning valves</text>
  </threadedComment>
  <threadedComment ref="B729" dT="2020-01-07T00:59:45.74" personId="{17F0914D-99D4-42AE-850F-782101060FAC}" id="{5AE446E4-BC51-4999-833C-7B1CA711259A}">
    <text>Covered area for trash trucks</text>
  </threadedComment>
  <threadedComment ref="B730" dT="2020-01-07T00:59:58.68" personId="{17F0914D-99D4-42AE-850F-782101060FAC}" id="{691BC8A7-12D0-4907-907D-C34012E77D5A}">
    <text>Install pitched roofs to eliminate snow loading and frequent shoveling</text>
  </threadedComment>
  <threadedComment ref="B731" dT="2020-01-07T01:00:11.39" personId="{17F0914D-99D4-42AE-850F-782101060FAC}" id="{A54FA6BD-8272-4F03-9BDA-27287B2F5F66}">
    <text>Transfer site for Baler location</text>
  </threadedComment>
  <threadedComment ref="B732" dT="2020-01-07T01:00:24.38" personId="{17F0914D-99D4-42AE-850F-782101060FAC}" id="{C7C30328-F498-4A53-8CC2-B28A051DDADB}">
    <text>Replace roof due to leaks</text>
  </threadedComment>
  <threadedComment ref="B733" dT="2020-01-07T01:00:44.51" personId="{17F0914D-99D4-42AE-850F-782101060FAC}" id="{F37946B5-C458-45BE-A2F3-3FAFD47B918F}">
    <text>Replace Ski Hill Bull wheel and cable/facility building repairs</text>
  </threadedComment>
  <threadedComment ref="B734" dT="2020-01-07T01:00:56.60" personId="{17F0914D-99D4-42AE-850F-782101060FAC}" id="{B47897CC-C81C-4691-AB1F-FF9569FD92C9}">
    <text>Install water system in Corbin Creek subdivision, link to existing system in Robe River subdiv.</text>
  </threadedComment>
  <threadedComment ref="B735" dT="2020-01-07T01:01:09.15" personId="{17F0914D-99D4-42AE-850F-782101060FAC}" id="{53458F6B-FB8F-43E9-A1D3-EA75B1DD1803}">
    <text>Need to add add'l service to HHES</text>
  </threadedComment>
  <threadedComment ref="B737" dT="2020-01-07T01:01:36.95" personId="{17F0914D-99D4-42AE-850F-782101060FAC}" id="{2C7D5359-8861-4ACD-A75F-CB59514AE1AD}">
    <text>Replace damaged Tarkett Flooring</text>
  </threadedComment>
  <threadedComment ref="B738" dT="2020-01-07T01:01:48.43" personId="{17F0914D-99D4-42AE-850F-782101060FAC}" id="{03E2BEDB-E39D-4AC1-AB09-6CF4A0E27E43}">
    <text>Expand water and sewer systems to include a loop from Atigun to Airport Rd, via Rudolph St.</text>
  </threadedComment>
  <threadedComment ref="B739" dT="2020-01-07T01:01:59.54" personId="{17F0914D-99D4-42AE-850F-782101060FAC}" id="{24206175-319F-4CC4-AB40-9D0C0BD36F57}">
    <text>Construct an enclosed upland vessel storage and launch facility.</text>
  </threadedComment>
  <threadedComment ref="B740" dT="2020-01-07T01:02:16.15" personId="{17F0914D-99D4-42AE-850F-782101060FAC}" id="{D154FAFE-56B2-4631-93AE-CA6722542E5B}">
    <text>Replace Fire door and create a Bay window and new counter</text>
  </threadedComment>
  <threadedComment ref="B741" dT="2020-01-07T01:02:28.43" personId="{17F0914D-99D4-42AE-850F-782101060FAC}" id="{2EFE2D09-31BD-466D-9389-B42C5DC31AB5}">
    <text>Prox Locks for exterior doors</text>
  </threadedComment>
  <threadedComment ref="B742" dT="2020-01-07T01:02:40.49" personId="{17F0914D-99D4-42AE-850F-782101060FAC}" id="{D3184546-6666-4E6E-A87D-715F9B09A789}">
    <text>Install tanks and Pumps for New Boat Harbor Fuel Delivery.</text>
  </threadedComment>
  <threadedComment ref="B743" dT="2020-01-07T01:02:52.99" personId="{17F0914D-99D4-42AE-850F-782101060FAC}" id="{632DC589-B1E0-4D44-822E-D0FACA38A144}">
    <text>LED Parking Lot Lights</text>
  </threadedComment>
  <threadedComment ref="B744" dT="2020-01-07T01:03:05.49" personId="{17F0914D-99D4-42AE-850F-782101060FAC}" id="{201F214D-4BA4-4BA7-B905-B4C91DA9AFDA}">
    <text>Replace Bleachers</text>
  </threadedComment>
  <threadedComment ref="B745" dT="2020-01-07T01:03:23.77" personId="{17F0914D-99D4-42AE-850F-782101060FAC}" id="{9DAFD8BB-B926-4C01-A5AD-84D817264CC1}">
    <text>Switch elementary and high school kitchen appliances from electric to LP</text>
  </threadedComment>
  <threadedComment ref="B746" dT="2020-01-07T01:03:41.83" personId="{17F0914D-99D4-42AE-850F-782101060FAC}" id="{701D9AD3-CFDC-418A-A547-AC3D93205C62}">
    <text>Addition of gymnasium/ walking track / extended kitchen with more than one work station (stove, sink, fridge)/ class space</text>
  </threadedComment>
  <threadedComment ref="B748" dT="2020-01-07T01:03:58.52" personId="{17F0914D-99D4-42AE-850F-782101060FAC}" id="{D063E308-B859-4AF4-864A-0F6887BFE27D}">
    <text>track the number of people entering our parks and trails</text>
  </threadedComment>
  <threadedComment ref="B749" dT="2020-01-07T01:04:13.22" personId="{17F0914D-99D4-42AE-850F-782101060FAC}" id="{98C29CA4-313C-4157-85C1-8DFC5EEBE4D2}">
    <text>Create upland space and waterfront facilities on the Sea Otter Property</text>
  </threadedComment>
  <threadedComment ref="B750" dT="2020-01-07T01:04:24.50" personId="{17F0914D-99D4-42AE-850F-782101060FAC}" id="{1D3B2B50-BFB6-421B-AC7C-F24F76AEE3D9}">
    <text>Current equipment shed too narrow, much of the large equipment exposed to the weather</text>
  </threadedComment>
  <threadedComment ref="B751" dT="2020-01-07T01:04:36.08" personId="{17F0914D-99D4-42AE-850F-782101060FAC}" id="{E2610949-83B6-4670-9FD1-5811671EEDA1}">
    <text>Back to the back-up generator</text>
  </threadedComment>
  <threadedComment ref="B752" dT="2020-01-07T01:04:47.74" personId="{17F0914D-99D4-42AE-850F-782101060FAC}" id="{3AA260ED-AC88-4EC4-BB31-4D5D5BA20CBB}">
    <text>covered/indoor playground located on Rec Center grounds</text>
  </threadedComment>
  <threadedComment ref="B753" dT="2020-01-07T01:05:01.62" personId="{17F0914D-99D4-42AE-850F-782101060FAC}" id="{27824556-8AEF-41B8-A711-A9698DB8624E}">
    <text>We are a emergency shelter for HH, would be nice to be able to cook</text>
  </threadedComment>
  <threadedComment ref="B754" dT="2020-01-07T01:05:17.07" personId="{17F0914D-99D4-42AE-850F-782101060FAC}" id="{F462A426-C118-4ABD-9493-556F375D9A30}">
    <text>Add a wing to the facility for daycare center</text>
  </threadedComment>
  <threadedComment ref="B755" dT="2020-01-07T01:05:31.99" personId="{17F0914D-99D4-42AE-850F-782101060FAC}" id="{B7B5E25C-AC67-4B7C-8E08-8E60B11C136C}">
    <text>Remodel / Update Dispatch</text>
  </threadedComment>
  <threadedComment ref="B757" dT="2020-01-07T01:05:50.64" personId="{17F0914D-99D4-42AE-850F-782101060FAC}" id="{8A007FEF-DA01-479B-BA76-74210A3AEA16}">
    <text>Bleachers for football field</text>
  </threadedComment>
  <threadedComment ref="B758" dT="2020-01-07T01:06:07.90" personId="{17F0914D-99D4-42AE-850F-782101060FAC}" id="{38928FE3-317F-449D-861A-88D047E46E48}">
    <text>replace electric appliances with propane.</text>
  </threadedComment>
  <threadedComment ref="B759" dT="2020-01-07T01:06:29.15" personId="{17F0914D-99D4-42AE-850F-782101060FAC}" id="{B2BF1BF8-2BDB-45E8-85A4-4526C7670166}">
    <text>replace outdated equipment/tables</text>
  </threadedComment>
  <threadedComment ref="B760" dT="2020-01-07T01:06:44.26" personId="{17F0914D-99D4-42AE-850F-782101060FAC}" id="{A4A05287-21C4-4A7F-AC5D-F85FECD8921E}">
    <text>Adventours, fun, unique opportunity for the community and visitors</text>
  </threadedComment>
  <threadedComment ref="B761" dT="2020-01-07T01:07:22.86" personId="{17F0914D-99D4-42AE-850F-782101060FAC}" id="{203F3840-6349-4FBF-B1F7-7B3FDF03C730}">
    <text>Building for maintenance equipment</text>
  </threadedComment>
  <threadedComment ref="B762" dT="2020-01-07T01:07:42.65" personId="{17F0914D-99D4-42AE-850F-782101060FAC}" id="{CA410709-23BD-4F52-928F-5657266C15BD}">
    <text>Covered entryway to weight room</text>
  </threadedComment>
  <threadedComment ref="B763" dT="2020-01-07T01:07:55.43" personId="{17F0914D-99D4-42AE-850F-782101060FAC}" id="{E8EE6A68-0182-4A9D-9176-65144860D092}">
    <text>Siding has been damaged over the years</text>
  </threadedComment>
  <threadedComment ref="B764" dT="2020-01-07T01:08:07.37" personId="{17F0914D-99D4-42AE-850F-782101060FAC}" id="{F886E4B7-EC5D-4F01-8EA3-26EC768A5BD2}">
    <text>VHS needs permanent concession that meets code/standards</text>
  </threadedComment>
  <threadedComment ref="B765" dT="2020-01-07T01:08:20.17" personId="{17F0914D-99D4-42AE-850F-782101060FAC}" id="{40F9E5E6-2282-4D59-8B2D-5749B65B647C}">
    <text>Extend N. Sawmill Dr. north approx. 1200' to connect to Atigun St. Would need to pave all of Sawmill Dr. as well.</text>
  </threadedComment>
  <threadedComment ref="B768" dT="2020-01-07T01:08:37.06" personId="{17F0914D-99D4-42AE-850F-782101060FAC}" id="{83FC8879-387F-47D6-BA1A-E0B510F88410}">
    <text>Safe storage of District vehicles</text>
  </threadedComment>
  <threadedComment ref="B769" dT="2020-01-07T01:08:50.96" personId="{17F0914D-99D4-42AE-850F-782101060FAC}" id="{3E121427-5645-42F2-8DE9-1E35536FDBF2}">
    <text>Behaviorial Health expansion per the master plan</text>
  </threadedComment>
  <threadedComment ref="B770" dT="2020-01-07T01:09:06.85" personId="{17F0914D-99D4-42AE-850F-782101060FAC}" id="{DCD3A4DE-6DAA-41D9-B4AC-D0C8DF3F24F1}">
    <text>Running out of spaces.</text>
  </threadedComment>
  <threadedComment ref="B771" dT="2020-01-07T01:09:18.60" personId="{17F0914D-99D4-42AE-850F-782101060FAC}" id="{5B791862-1E2D-4E7A-9265-51F61196C4B6}">
    <text>Build new Police Station and Jail attached to the newly constructed Fire Station</text>
  </threadedComment>
  <threadedComment ref="B772" dT="2020-01-07T01:09:30.04" personId="{17F0914D-99D4-42AE-850F-782101060FAC}" id="{68824A0B-A73A-42B1-9B4B-0B69F48EC99F}">
    <text>Create infrastructure to remove vessels from the water and laydown yard space for storage,maintenance and repair.</text>
  </threadedComment>
  <threadedComment ref="B773" dT="2020-01-07T01:09:46.85" personId="{17F0914D-99D4-42AE-850F-782101060FAC}" id="{CB8C3F7D-D50C-4A96-AB45-9F3927AF02C8}">
    <text>provide a destination corporate and youth teambuilding opporunity</text>
  </threadedComment>
  <threadedComment ref="B774" dT="2020-01-07T01:09:59.30" personId="{17F0914D-99D4-42AE-850F-782101060FAC}" id="{B765B909-709D-4C8E-B485-5FF2FDE83904}">
    <text>Provide ADA access to 2nd floor of Library</text>
  </threadedComment>
  <threadedComment ref="B775" dT="2020-01-07T01:10:12.65" personId="{17F0914D-99D4-42AE-850F-782101060FAC}" id="{C7B5BDEF-F5F4-467D-BF6B-14FC10A0F81C}">
    <text>Additional kitchen for LTC meals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D396C-B72E-4E12-B5CF-9FF31AF34F3E}">
  <dimension ref="A1:N1599"/>
  <sheetViews>
    <sheetView tabSelected="1" topLeftCell="A541" workbookViewId="0">
      <selection activeCell="B1597" sqref="B1597"/>
    </sheetView>
  </sheetViews>
  <sheetFormatPr defaultRowHeight="15" x14ac:dyDescent="0.25"/>
  <cols>
    <col min="1" max="1" width="41.85546875" style="1" customWidth="1"/>
    <col min="2" max="2" width="50.5703125" style="1" customWidth="1"/>
    <col min="3" max="3" width="20.85546875" style="1" customWidth="1"/>
    <col min="4" max="8" width="18.42578125" style="1" customWidth="1"/>
    <col min="9" max="9" width="15.28515625" style="1" bestFit="1" customWidth="1"/>
    <col min="10" max="11" width="14.28515625" style="1" bestFit="1" customWidth="1"/>
    <col min="12" max="12" width="15.28515625" style="1" bestFit="1" customWidth="1"/>
    <col min="13" max="13" width="14.28515625" style="1" bestFit="1" customWidth="1"/>
    <col min="14" max="14" width="16.85546875" style="1" bestFit="1" customWidth="1"/>
    <col min="15" max="16384" width="9.140625" style="1"/>
  </cols>
  <sheetData>
    <row r="1" spans="1:14" x14ac:dyDescent="0.25">
      <c r="A1" s="1" t="s">
        <v>511</v>
      </c>
      <c r="B1" s="1" t="s">
        <v>510</v>
      </c>
      <c r="C1" s="1" t="s">
        <v>537</v>
      </c>
      <c r="D1" s="1" t="s">
        <v>538</v>
      </c>
      <c r="E1" s="1" t="s">
        <v>539</v>
      </c>
      <c r="F1" s="1" t="s">
        <v>540</v>
      </c>
      <c r="G1" s="1" t="s">
        <v>541</v>
      </c>
      <c r="H1" s="1" t="s">
        <v>542</v>
      </c>
      <c r="I1" s="1" t="s">
        <v>544</v>
      </c>
      <c r="J1" s="1" t="s">
        <v>543</v>
      </c>
      <c r="K1" s="1" t="s">
        <v>545</v>
      </c>
      <c r="L1" s="1" t="s">
        <v>546</v>
      </c>
      <c r="M1" s="1" t="s">
        <v>547</v>
      </c>
      <c r="N1" s="1" t="s">
        <v>548</v>
      </c>
    </row>
    <row r="2" spans="1:14" x14ac:dyDescent="0.25">
      <c r="A2" s="1" t="s">
        <v>512</v>
      </c>
      <c r="B2" s="1" t="s">
        <v>509</v>
      </c>
      <c r="C2" s="1" t="s">
        <v>82</v>
      </c>
      <c r="D2" s="1">
        <v>2300000</v>
      </c>
    </row>
    <row r="3" spans="1:14" x14ac:dyDescent="0.25">
      <c r="A3" s="1" t="s">
        <v>512</v>
      </c>
      <c r="B3" s="1" t="s">
        <v>508</v>
      </c>
      <c r="C3" s="1" t="s">
        <v>82</v>
      </c>
      <c r="E3" s="1" t="s">
        <v>82</v>
      </c>
      <c r="F3" s="1">
        <v>4000000</v>
      </c>
      <c r="G3" s="1" t="s">
        <v>82</v>
      </c>
      <c r="H3" s="1">
        <v>10000000</v>
      </c>
    </row>
    <row r="4" spans="1:14" x14ac:dyDescent="0.25">
      <c r="A4" s="1" t="s">
        <v>512</v>
      </c>
      <c r="B4" s="1" t="s">
        <v>507</v>
      </c>
      <c r="E4" s="1">
        <v>1500000</v>
      </c>
    </row>
    <row r="5" spans="1:14" x14ac:dyDescent="0.25">
      <c r="A5" s="1" t="s">
        <v>512</v>
      </c>
      <c r="B5" s="1" t="s">
        <v>506</v>
      </c>
      <c r="C5" s="1">
        <v>500000</v>
      </c>
      <c r="E5" s="1" t="s">
        <v>82</v>
      </c>
      <c r="G5" s="1" t="s">
        <v>412</v>
      </c>
    </row>
    <row r="6" spans="1:14" x14ac:dyDescent="0.25">
      <c r="A6" s="1" t="s">
        <v>512</v>
      </c>
      <c r="B6" s="1" t="s">
        <v>505</v>
      </c>
      <c r="C6" s="1">
        <v>6250000</v>
      </c>
      <c r="D6" s="1">
        <v>500000</v>
      </c>
      <c r="E6" s="1">
        <v>625000</v>
      </c>
      <c r="F6" s="1">
        <v>1500000</v>
      </c>
      <c r="G6" s="1">
        <v>2500000</v>
      </c>
    </row>
    <row r="7" spans="1:14" x14ac:dyDescent="0.25">
      <c r="A7" s="1" t="s">
        <v>512</v>
      </c>
      <c r="B7" s="1" t="s">
        <v>504</v>
      </c>
      <c r="C7" s="1">
        <v>2920000</v>
      </c>
      <c r="E7" s="1" t="s">
        <v>82</v>
      </c>
      <c r="G7" s="1" t="s">
        <v>412</v>
      </c>
    </row>
    <row r="8" spans="1:14" x14ac:dyDescent="0.25">
      <c r="A8" s="1" t="s">
        <v>512</v>
      </c>
      <c r="B8" s="1" t="s">
        <v>503</v>
      </c>
      <c r="C8" s="1" t="s">
        <v>82</v>
      </c>
      <c r="D8" s="1">
        <v>1708000</v>
      </c>
      <c r="E8" s="1" t="s">
        <v>82</v>
      </c>
      <c r="G8" s="1" t="s">
        <v>412</v>
      </c>
    </row>
    <row r="9" spans="1:14" x14ac:dyDescent="0.25">
      <c r="A9" s="1" t="s">
        <v>512</v>
      </c>
      <c r="B9" s="1" t="s">
        <v>502</v>
      </c>
      <c r="C9" s="1">
        <v>2600000</v>
      </c>
      <c r="E9" s="1" t="s">
        <v>412</v>
      </c>
      <c r="G9" s="1" t="s">
        <v>412</v>
      </c>
    </row>
    <row r="10" spans="1:14" x14ac:dyDescent="0.25">
      <c r="A10" s="1" t="s">
        <v>512</v>
      </c>
      <c r="B10" s="1" t="s">
        <v>501</v>
      </c>
      <c r="C10" s="1">
        <v>745000</v>
      </c>
      <c r="D10" s="1">
        <v>225000</v>
      </c>
      <c r="E10" s="1">
        <v>355000</v>
      </c>
      <c r="F10" s="1">
        <v>100000</v>
      </c>
      <c r="G10" s="1">
        <v>275000</v>
      </c>
    </row>
    <row r="11" spans="1:14" x14ac:dyDescent="0.25">
      <c r="A11" s="1" t="s">
        <v>512</v>
      </c>
      <c r="B11" s="1" t="s">
        <v>500</v>
      </c>
      <c r="D11" s="1" t="s">
        <v>412</v>
      </c>
      <c r="E11" s="1">
        <v>1000000</v>
      </c>
      <c r="G11" s="1">
        <v>3000000</v>
      </c>
    </row>
    <row r="12" spans="1:14" x14ac:dyDescent="0.25">
      <c r="A12" s="1" t="s">
        <v>512</v>
      </c>
      <c r="B12" s="1" t="s">
        <v>499</v>
      </c>
      <c r="D12" s="1">
        <v>4289000</v>
      </c>
      <c r="E12" s="1" t="s">
        <v>412</v>
      </c>
      <c r="G12" s="1" t="s">
        <v>412</v>
      </c>
    </row>
    <row r="13" spans="1:14" x14ac:dyDescent="0.25">
      <c r="A13" s="1" t="s">
        <v>512</v>
      </c>
      <c r="B13" s="1" t="s">
        <v>498</v>
      </c>
      <c r="C13" s="1">
        <v>680000</v>
      </c>
      <c r="D13" s="1">
        <v>275000</v>
      </c>
      <c r="E13" s="1">
        <v>225000</v>
      </c>
      <c r="F13" s="1">
        <v>175000</v>
      </c>
      <c r="G13" s="1">
        <v>250000</v>
      </c>
    </row>
    <row r="14" spans="1:14" x14ac:dyDescent="0.25">
      <c r="A14" s="1" t="s">
        <v>512</v>
      </c>
      <c r="B14" s="1" t="s">
        <v>497</v>
      </c>
      <c r="C14" s="1">
        <v>1225000</v>
      </c>
      <c r="D14" s="1">
        <v>1000000</v>
      </c>
      <c r="E14" s="1">
        <v>275000</v>
      </c>
      <c r="F14" s="1">
        <v>250000</v>
      </c>
      <c r="G14" s="1">
        <v>200000</v>
      </c>
    </row>
    <row r="15" spans="1:14" x14ac:dyDescent="0.25">
      <c r="A15" s="1" t="s">
        <v>512</v>
      </c>
      <c r="B15" s="1" t="s">
        <v>496</v>
      </c>
      <c r="C15" s="1">
        <v>900000</v>
      </c>
      <c r="D15" s="1" t="s">
        <v>82</v>
      </c>
      <c r="E15" s="1" t="s">
        <v>412</v>
      </c>
      <c r="G15" s="1" t="s">
        <v>412</v>
      </c>
    </row>
    <row r="16" spans="1:14" x14ac:dyDescent="0.25">
      <c r="A16" s="1" t="s">
        <v>512</v>
      </c>
      <c r="B16" s="1" t="s">
        <v>495</v>
      </c>
      <c r="C16" s="1">
        <v>175000</v>
      </c>
      <c r="D16" s="1">
        <v>75000</v>
      </c>
      <c r="E16" s="1">
        <v>200000</v>
      </c>
      <c r="F16" s="1">
        <v>650000</v>
      </c>
      <c r="G16" s="1" t="s">
        <v>82</v>
      </c>
    </row>
    <row r="17" spans="1:8" x14ac:dyDescent="0.25">
      <c r="A17" s="1" t="s">
        <v>512</v>
      </c>
      <c r="B17" s="1" t="s">
        <v>494</v>
      </c>
      <c r="D17" s="1">
        <v>2000000</v>
      </c>
      <c r="E17" s="1">
        <v>2000000</v>
      </c>
      <c r="F17" s="1">
        <v>2000000</v>
      </c>
      <c r="G17" s="1">
        <v>2000000</v>
      </c>
      <c r="H17" s="1">
        <v>2000000</v>
      </c>
    </row>
    <row r="18" spans="1:8" x14ac:dyDescent="0.25">
      <c r="A18" s="1" t="s">
        <v>512</v>
      </c>
      <c r="B18" s="1" t="s">
        <v>493</v>
      </c>
      <c r="C18" s="1">
        <v>750000</v>
      </c>
      <c r="D18" s="1" t="s">
        <v>412</v>
      </c>
      <c r="E18" s="1" t="s">
        <v>412</v>
      </c>
      <c r="G18" s="1" t="s">
        <v>412</v>
      </c>
    </row>
    <row r="19" spans="1:8" x14ac:dyDescent="0.25">
      <c r="A19" s="1" t="s">
        <v>512</v>
      </c>
      <c r="B19" s="1" t="s">
        <v>492</v>
      </c>
      <c r="C19" s="1">
        <v>500000</v>
      </c>
      <c r="D19" s="1" t="s">
        <v>412</v>
      </c>
      <c r="E19" s="1" t="s">
        <v>412</v>
      </c>
      <c r="G19" s="1" t="s">
        <v>412</v>
      </c>
    </row>
    <row r="20" spans="1:8" x14ac:dyDescent="0.25">
      <c r="A20" s="1" t="s">
        <v>512</v>
      </c>
      <c r="B20" s="1" t="s">
        <v>491</v>
      </c>
      <c r="C20" s="1">
        <v>1200000</v>
      </c>
      <c r="D20" s="1">
        <v>1415000</v>
      </c>
      <c r="E20" s="1">
        <v>1350000</v>
      </c>
      <c r="F20" s="1">
        <v>1200000</v>
      </c>
      <c r="G20" s="1">
        <v>450000</v>
      </c>
      <c r="H20" s="1">
        <v>1200000</v>
      </c>
    </row>
    <row r="21" spans="1:8" x14ac:dyDescent="0.25">
      <c r="A21" s="1" t="s">
        <v>512</v>
      </c>
      <c r="B21" s="1" t="s">
        <v>490</v>
      </c>
      <c r="C21" s="1">
        <v>2705000</v>
      </c>
      <c r="D21" s="1">
        <v>2080000</v>
      </c>
      <c r="E21" s="1">
        <v>2105000</v>
      </c>
      <c r="F21" s="1">
        <v>2205000</v>
      </c>
      <c r="G21" s="1">
        <v>2055000</v>
      </c>
    </row>
    <row r="22" spans="1:8" x14ac:dyDescent="0.25">
      <c r="A22" s="1" t="s">
        <v>512</v>
      </c>
      <c r="B22" s="1" t="s">
        <v>489</v>
      </c>
      <c r="C22" s="1">
        <v>2000000</v>
      </c>
      <c r="D22" s="1" t="s">
        <v>412</v>
      </c>
      <c r="E22" s="1" t="s">
        <v>412</v>
      </c>
      <c r="G22" s="1" t="s">
        <v>412</v>
      </c>
    </row>
    <row r="23" spans="1:8" x14ac:dyDescent="0.25">
      <c r="A23" s="1" t="s">
        <v>512</v>
      </c>
      <c r="B23" s="1" t="s">
        <v>488</v>
      </c>
      <c r="C23" s="1">
        <v>2300000</v>
      </c>
      <c r="D23" s="1" t="s">
        <v>412</v>
      </c>
      <c r="E23" s="1" t="s">
        <v>412</v>
      </c>
      <c r="G23" s="1" t="s">
        <v>412</v>
      </c>
    </row>
    <row r="24" spans="1:8" x14ac:dyDescent="0.25">
      <c r="A24" s="1" t="s">
        <v>512</v>
      </c>
      <c r="B24" s="1" t="s">
        <v>487</v>
      </c>
      <c r="C24" s="1">
        <v>200000</v>
      </c>
      <c r="D24" s="1" t="s">
        <v>412</v>
      </c>
      <c r="E24" s="1" t="s">
        <v>412</v>
      </c>
      <c r="G24" s="1" t="s">
        <v>412</v>
      </c>
    </row>
    <row r="25" spans="1:8" x14ac:dyDescent="0.25">
      <c r="A25" s="1" t="s">
        <v>512</v>
      </c>
      <c r="B25" s="1" t="s">
        <v>486</v>
      </c>
      <c r="C25" s="1">
        <v>975000</v>
      </c>
      <c r="D25" s="1">
        <v>1375000</v>
      </c>
      <c r="E25" s="1">
        <v>1215000</v>
      </c>
      <c r="F25" s="1">
        <v>580000</v>
      </c>
      <c r="G25" s="1">
        <v>275000</v>
      </c>
    </row>
    <row r="26" spans="1:8" x14ac:dyDescent="0.25">
      <c r="A26" s="1" t="s">
        <v>512</v>
      </c>
      <c r="B26" s="1" t="s">
        <v>485</v>
      </c>
      <c r="C26" s="1">
        <v>1500000</v>
      </c>
      <c r="D26" s="1" t="s">
        <v>82</v>
      </c>
      <c r="E26" s="1" t="s">
        <v>412</v>
      </c>
      <c r="G26" s="1" t="s">
        <v>412</v>
      </c>
    </row>
    <row r="27" spans="1:8" x14ac:dyDescent="0.25">
      <c r="A27" s="1" t="s">
        <v>512</v>
      </c>
      <c r="B27" s="1" t="s">
        <v>484</v>
      </c>
      <c r="E27" s="1">
        <v>390000</v>
      </c>
      <c r="F27" s="1" t="s">
        <v>412</v>
      </c>
      <c r="H27" s="1" t="s">
        <v>412</v>
      </c>
    </row>
    <row r="28" spans="1:8" x14ac:dyDescent="0.25">
      <c r="A28" s="1" t="s">
        <v>512</v>
      </c>
      <c r="B28" s="1" t="s">
        <v>483</v>
      </c>
      <c r="E28" s="1">
        <v>250000</v>
      </c>
      <c r="F28" s="1" t="s">
        <v>412</v>
      </c>
      <c r="H28" s="1" t="s">
        <v>412</v>
      </c>
    </row>
    <row r="29" spans="1:8" x14ac:dyDescent="0.25">
      <c r="A29" s="1" t="s">
        <v>512</v>
      </c>
      <c r="B29" s="1" t="s">
        <v>482</v>
      </c>
      <c r="E29" s="1">
        <v>6000000</v>
      </c>
      <c r="F29" s="1" t="s">
        <v>412</v>
      </c>
      <c r="H29" s="1" t="s">
        <v>412</v>
      </c>
    </row>
    <row r="30" spans="1:8" x14ac:dyDescent="0.25">
      <c r="A30" s="1" t="s">
        <v>512</v>
      </c>
      <c r="B30" s="1" t="s">
        <v>481</v>
      </c>
      <c r="F30" s="1">
        <v>3000000</v>
      </c>
      <c r="H30" s="1">
        <v>10000000</v>
      </c>
    </row>
    <row r="31" spans="1:8" x14ac:dyDescent="0.25">
      <c r="A31" s="1" t="s">
        <v>512</v>
      </c>
      <c r="B31" s="1" t="s">
        <v>480</v>
      </c>
      <c r="F31" s="1">
        <v>1000000</v>
      </c>
      <c r="H31" s="1" t="s">
        <v>412</v>
      </c>
    </row>
    <row r="32" spans="1:8" x14ac:dyDescent="0.25">
      <c r="A32" s="1" t="s">
        <v>512</v>
      </c>
      <c r="B32" s="1" t="s">
        <v>479</v>
      </c>
      <c r="E32" s="1">
        <v>1000000</v>
      </c>
      <c r="F32" s="1" t="s">
        <v>412</v>
      </c>
      <c r="G32" s="1">
        <v>4000000</v>
      </c>
      <c r="H32" s="1" t="s">
        <v>82</v>
      </c>
    </row>
    <row r="33" spans="1:8" x14ac:dyDescent="0.25">
      <c r="A33" s="1" t="s">
        <v>512</v>
      </c>
      <c r="B33" s="1" t="s">
        <v>478</v>
      </c>
      <c r="E33" s="1">
        <v>250000</v>
      </c>
      <c r="F33" s="1" t="s">
        <v>412</v>
      </c>
      <c r="H33" s="1" t="s">
        <v>412</v>
      </c>
    </row>
    <row r="34" spans="1:8" x14ac:dyDescent="0.25">
      <c r="A34" s="1" t="s">
        <v>512</v>
      </c>
      <c r="B34" s="1" t="s">
        <v>477</v>
      </c>
      <c r="E34" s="1">
        <v>100000</v>
      </c>
    </row>
    <row r="35" spans="1:8" x14ac:dyDescent="0.25">
      <c r="A35" s="1" t="s">
        <v>512</v>
      </c>
      <c r="B35" s="1" t="s">
        <v>476</v>
      </c>
      <c r="E35" s="1">
        <v>2000000</v>
      </c>
      <c r="F35" s="1">
        <v>2000000</v>
      </c>
      <c r="G35" s="1">
        <v>2000000</v>
      </c>
      <c r="H35" s="1">
        <v>2000000</v>
      </c>
    </row>
    <row r="36" spans="1:8" x14ac:dyDescent="0.25">
      <c r="A36" s="1" t="s">
        <v>512</v>
      </c>
      <c r="B36" s="1" t="s">
        <v>475</v>
      </c>
      <c r="E36" s="1">
        <v>1000000</v>
      </c>
      <c r="G36" s="1">
        <v>2000000</v>
      </c>
    </row>
    <row r="37" spans="1:8" x14ac:dyDescent="0.25">
      <c r="A37" s="1" t="s">
        <v>512</v>
      </c>
      <c r="B37" s="1" t="s">
        <v>474</v>
      </c>
      <c r="E37" s="1">
        <v>1500000</v>
      </c>
      <c r="G37" s="1">
        <v>6000000</v>
      </c>
    </row>
    <row r="38" spans="1:8" x14ac:dyDescent="0.25">
      <c r="A38" s="1" t="s">
        <v>512</v>
      </c>
      <c r="B38" s="1" t="s">
        <v>473</v>
      </c>
      <c r="E38" s="1" t="s">
        <v>82</v>
      </c>
      <c r="F38" s="1">
        <v>750000</v>
      </c>
    </row>
    <row r="39" spans="1:8" x14ac:dyDescent="0.25">
      <c r="A39" s="1" t="s">
        <v>512</v>
      </c>
      <c r="B39" s="1" t="s">
        <v>472</v>
      </c>
      <c r="E39" s="1">
        <v>700000</v>
      </c>
      <c r="G39" s="1">
        <v>2700000</v>
      </c>
    </row>
    <row r="40" spans="1:8" x14ac:dyDescent="0.25">
      <c r="A40" s="1" t="s">
        <v>512</v>
      </c>
      <c r="B40" s="1" t="s">
        <v>471</v>
      </c>
      <c r="E40" s="1">
        <v>1500000</v>
      </c>
      <c r="G40" s="1">
        <v>4000000</v>
      </c>
    </row>
    <row r="41" spans="1:8" x14ac:dyDescent="0.25">
      <c r="A41" s="1" t="s">
        <v>512</v>
      </c>
      <c r="B41" s="1" t="s">
        <v>470</v>
      </c>
      <c r="E41" s="1">
        <v>2000000</v>
      </c>
      <c r="F41" s="1">
        <v>3000000</v>
      </c>
      <c r="G41" s="1">
        <v>7500000</v>
      </c>
    </row>
    <row r="42" spans="1:8" x14ac:dyDescent="0.25">
      <c r="A42" s="1" t="s">
        <v>512</v>
      </c>
      <c r="B42" s="1" t="s">
        <v>469</v>
      </c>
      <c r="E42" s="1">
        <v>3000000</v>
      </c>
      <c r="F42" s="1">
        <v>3000000</v>
      </c>
      <c r="G42" s="1">
        <v>3000000</v>
      </c>
      <c r="H42" s="1">
        <v>3000000</v>
      </c>
    </row>
    <row r="43" spans="1:8" x14ac:dyDescent="0.25">
      <c r="A43" s="1" t="s">
        <v>512</v>
      </c>
      <c r="B43" s="1" t="s">
        <v>468</v>
      </c>
      <c r="E43" s="1">
        <v>11500000</v>
      </c>
    </row>
    <row r="44" spans="1:8" x14ac:dyDescent="0.25">
      <c r="A44" s="1" t="s">
        <v>512</v>
      </c>
      <c r="B44" s="1" t="s">
        <v>467</v>
      </c>
      <c r="E44" s="1">
        <v>500000</v>
      </c>
      <c r="F44" s="1">
        <v>500000</v>
      </c>
      <c r="G44" s="1">
        <v>500000</v>
      </c>
      <c r="H44" s="1">
        <v>500000</v>
      </c>
    </row>
    <row r="45" spans="1:8" x14ac:dyDescent="0.25">
      <c r="A45" s="1" t="s">
        <v>512</v>
      </c>
      <c r="B45" s="1" t="s">
        <v>466</v>
      </c>
      <c r="E45" s="1">
        <v>500000</v>
      </c>
    </row>
    <row r="46" spans="1:8" x14ac:dyDescent="0.25">
      <c r="A46" s="1" t="s">
        <v>512</v>
      </c>
      <c r="B46" s="1" t="s">
        <v>465</v>
      </c>
      <c r="E46" s="1">
        <v>500000</v>
      </c>
    </row>
    <row r="47" spans="1:8" x14ac:dyDescent="0.25">
      <c r="A47" s="1" t="s">
        <v>512</v>
      </c>
      <c r="B47" s="1" t="s">
        <v>464</v>
      </c>
      <c r="E47" s="1">
        <v>2000000</v>
      </c>
      <c r="G47" s="1">
        <v>6000000</v>
      </c>
    </row>
    <row r="48" spans="1:8" x14ac:dyDescent="0.25">
      <c r="A48" s="1" t="s">
        <v>512</v>
      </c>
      <c r="B48" s="1" t="s">
        <v>463</v>
      </c>
      <c r="E48" s="1">
        <v>1000000</v>
      </c>
    </row>
    <row r="49" spans="1:8" x14ac:dyDescent="0.25">
      <c r="A49" s="1" t="s">
        <v>512</v>
      </c>
      <c r="B49" s="1" t="s">
        <v>462</v>
      </c>
      <c r="G49" s="1">
        <v>1000000</v>
      </c>
    </row>
    <row r="50" spans="1:8" x14ac:dyDescent="0.25">
      <c r="A50" s="1" t="s">
        <v>512</v>
      </c>
      <c r="B50" s="1" t="s">
        <v>461</v>
      </c>
      <c r="F50" s="1">
        <v>500000</v>
      </c>
      <c r="G50" s="1">
        <v>1000000</v>
      </c>
      <c r="H50" s="1">
        <v>1000000</v>
      </c>
    </row>
    <row r="51" spans="1:8" x14ac:dyDescent="0.25">
      <c r="A51" s="1" t="s">
        <v>512</v>
      </c>
      <c r="B51" s="1" t="s">
        <v>460</v>
      </c>
      <c r="H51" s="1">
        <v>900000</v>
      </c>
    </row>
    <row r="52" spans="1:8" x14ac:dyDescent="0.25">
      <c r="A52" s="1" t="s">
        <v>512</v>
      </c>
      <c r="B52" s="1" t="s">
        <v>459</v>
      </c>
      <c r="E52" s="1">
        <v>1000000</v>
      </c>
      <c r="G52" s="1">
        <v>3400000</v>
      </c>
    </row>
    <row r="53" spans="1:8" x14ac:dyDescent="0.25">
      <c r="A53" s="1" t="s">
        <v>512</v>
      </c>
      <c r="B53" s="1" t="s">
        <v>458</v>
      </c>
      <c r="E53" s="1">
        <v>1000</v>
      </c>
      <c r="G53" s="1">
        <v>25000000</v>
      </c>
    </row>
    <row r="54" spans="1:8" x14ac:dyDescent="0.25">
      <c r="A54" s="1" t="s">
        <v>512</v>
      </c>
      <c r="B54" s="1" t="s">
        <v>457</v>
      </c>
      <c r="E54" s="1">
        <v>1400000</v>
      </c>
      <c r="F54" s="1">
        <v>1400000</v>
      </c>
      <c r="G54" s="1">
        <v>1400000</v>
      </c>
      <c r="H54" s="1">
        <v>1400000</v>
      </c>
    </row>
    <row r="55" spans="1:8" x14ac:dyDescent="0.25">
      <c r="A55" s="1" t="s">
        <v>512</v>
      </c>
      <c r="B55" s="1" t="s">
        <v>456</v>
      </c>
      <c r="G55" s="1">
        <v>1000000</v>
      </c>
    </row>
    <row r="56" spans="1:8" x14ac:dyDescent="0.25">
      <c r="A56" s="1" t="s">
        <v>512</v>
      </c>
      <c r="B56" s="1" t="s">
        <v>455</v>
      </c>
      <c r="G56" s="1">
        <v>5100000</v>
      </c>
    </row>
    <row r="57" spans="1:8" x14ac:dyDescent="0.25">
      <c r="A57" s="1" t="s">
        <v>512</v>
      </c>
      <c r="B57" s="1" t="s">
        <v>454</v>
      </c>
      <c r="F57" s="1">
        <v>100000</v>
      </c>
    </row>
    <row r="58" spans="1:8" x14ac:dyDescent="0.25">
      <c r="A58" s="1" t="s">
        <v>512</v>
      </c>
      <c r="B58" s="1" t="s">
        <v>453</v>
      </c>
      <c r="E58" s="1">
        <v>2000000</v>
      </c>
    </row>
    <row r="59" spans="1:8" x14ac:dyDescent="0.25">
      <c r="A59" s="1" t="s">
        <v>512</v>
      </c>
      <c r="B59" s="1" t="s">
        <v>452</v>
      </c>
      <c r="E59" s="1">
        <v>1000000</v>
      </c>
    </row>
    <row r="60" spans="1:8" x14ac:dyDescent="0.25">
      <c r="A60" s="1" t="s">
        <v>512</v>
      </c>
      <c r="B60" s="1" t="s">
        <v>451</v>
      </c>
      <c r="E60" s="1">
        <v>2000000</v>
      </c>
    </row>
    <row r="61" spans="1:8" x14ac:dyDescent="0.25">
      <c r="A61" s="1" t="s">
        <v>512</v>
      </c>
      <c r="B61" s="1" t="s">
        <v>450</v>
      </c>
      <c r="E61" s="1">
        <v>1200000</v>
      </c>
      <c r="G61" s="1">
        <v>2400000</v>
      </c>
    </row>
    <row r="62" spans="1:8" x14ac:dyDescent="0.25">
      <c r="A62" s="1" t="s">
        <v>512</v>
      </c>
      <c r="B62" s="1" t="s">
        <v>449</v>
      </c>
      <c r="E62" s="1">
        <v>2500000</v>
      </c>
    </row>
    <row r="63" spans="1:8" x14ac:dyDescent="0.25">
      <c r="A63" s="1" t="s">
        <v>512</v>
      </c>
      <c r="B63" s="1" t="s">
        <v>448</v>
      </c>
      <c r="E63" s="1">
        <v>22000000</v>
      </c>
      <c r="G63" s="1">
        <v>11000000</v>
      </c>
    </row>
    <row r="64" spans="1:8" x14ac:dyDescent="0.25">
      <c r="A64" s="1" t="s">
        <v>512</v>
      </c>
      <c r="B64" s="1" t="s">
        <v>447</v>
      </c>
      <c r="E64" s="1">
        <v>1500000</v>
      </c>
      <c r="F64" s="1">
        <v>1500000</v>
      </c>
      <c r="G64" s="1">
        <v>1500000</v>
      </c>
      <c r="H64" s="1">
        <v>1500000</v>
      </c>
    </row>
    <row r="65" spans="1:11" x14ac:dyDescent="0.25">
      <c r="A65" s="1" t="s">
        <v>512</v>
      </c>
      <c r="B65" s="1" t="s">
        <v>446</v>
      </c>
      <c r="E65" s="1">
        <v>1500000</v>
      </c>
      <c r="F65" s="1">
        <v>1500000</v>
      </c>
      <c r="G65" s="1">
        <v>1500000</v>
      </c>
      <c r="H65" s="1">
        <v>1500000</v>
      </c>
    </row>
    <row r="66" spans="1:11" x14ac:dyDescent="0.25">
      <c r="A66" s="1" t="s">
        <v>512</v>
      </c>
      <c r="B66" s="1" t="s">
        <v>445</v>
      </c>
      <c r="G66" s="1">
        <v>4900000</v>
      </c>
    </row>
    <row r="67" spans="1:11" x14ac:dyDescent="0.25">
      <c r="A67" s="1" t="s">
        <v>512</v>
      </c>
      <c r="B67" s="1" t="s">
        <v>444</v>
      </c>
      <c r="E67" s="1">
        <v>2000000</v>
      </c>
    </row>
    <row r="68" spans="1:11" x14ac:dyDescent="0.25">
      <c r="A68" s="1" t="s">
        <v>512</v>
      </c>
      <c r="B68" s="1" t="s">
        <v>443</v>
      </c>
      <c r="E68" s="1">
        <v>1000</v>
      </c>
      <c r="F68" s="1">
        <v>1000</v>
      </c>
      <c r="G68" s="1">
        <v>1000</v>
      </c>
      <c r="H68" s="1">
        <v>1000</v>
      </c>
      <c r="K68" s="1">
        <v>1000</v>
      </c>
    </row>
    <row r="69" spans="1:11" x14ac:dyDescent="0.25">
      <c r="A69" s="1" t="s">
        <v>512</v>
      </c>
      <c r="B69" s="1" t="s">
        <v>442</v>
      </c>
      <c r="E69" s="1">
        <v>500000</v>
      </c>
      <c r="G69" s="1">
        <v>10000000</v>
      </c>
      <c r="K69" s="1" t="s">
        <v>412</v>
      </c>
    </row>
    <row r="70" spans="1:11" x14ac:dyDescent="0.25">
      <c r="A70" s="1" t="s">
        <v>512</v>
      </c>
      <c r="B70" s="1" t="s">
        <v>441</v>
      </c>
      <c r="E70" s="1">
        <v>10000000</v>
      </c>
      <c r="G70" s="1">
        <v>20000000</v>
      </c>
      <c r="K70" s="1" t="s">
        <v>412</v>
      </c>
    </row>
    <row r="71" spans="1:11" x14ac:dyDescent="0.25">
      <c r="A71" s="1" t="s">
        <v>512</v>
      </c>
      <c r="B71" s="1" t="s">
        <v>440</v>
      </c>
      <c r="E71" s="1">
        <v>500000</v>
      </c>
      <c r="G71" s="1" t="s">
        <v>412</v>
      </c>
      <c r="K71" s="1" t="s">
        <v>412</v>
      </c>
    </row>
    <row r="72" spans="1:11" x14ac:dyDescent="0.25">
      <c r="A72" s="1" t="s">
        <v>512</v>
      </c>
      <c r="B72" s="1" t="s">
        <v>439</v>
      </c>
      <c r="E72" s="1">
        <v>500000</v>
      </c>
      <c r="G72" s="1">
        <v>20000000</v>
      </c>
      <c r="K72" s="1" t="s">
        <v>412</v>
      </c>
    </row>
    <row r="73" spans="1:11" x14ac:dyDescent="0.25">
      <c r="A73" s="1" t="s">
        <v>512</v>
      </c>
      <c r="B73" s="1" t="s">
        <v>438</v>
      </c>
      <c r="E73" s="1">
        <v>500000</v>
      </c>
      <c r="G73" s="1">
        <v>3500000</v>
      </c>
      <c r="K73" s="1" t="s">
        <v>412</v>
      </c>
    </row>
    <row r="74" spans="1:11" x14ac:dyDescent="0.25">
      <c r="A74" s="1" t="s">
        <v>512</v>
      </c>
      <c r="B74" s="1" t="s">
        <v>437</v>
      </c>
      <c r="E74" s="1">
        <v>3000000</v>
      </c>
      <c r="G74" s="1">
        <v>14000000</v>
      </c>
      <c r="K74" s="1" t="s">
        <v>412</v>
      </c>
    </row>
    <row r="75" spans="1:11" x14ac:dyDescent="0.25">
      <c r="A75" s="1" t="s">
        <v>512</v>
      </c>
      <c r="B75" s="1" t="s">
        <v>436</v>
      </c>
      <c r="E75" s="1">
        <v>800000</v>
      </c>
      <c r="F75" s="1">
        <v>800000</v>
      </c>
      <c r="G75" s="1">
        <v>800000</v>
      </c>
      <c r="H75" s="1">
        <v>800000</v>
      </c>
      <c r="K75" s="1">
        <v>800</v>
      </c>
    </row>
    <row r="76" spans="1:11" x14ac:dyDescent="0.25">
      <c r="A76" s="1" t="s">
        <v>512</v>
      </c>
      <c r="B76" s="1" t="s">
        <v>435</v>
      </c>
      <c r="E76" s="1">
        <v>500000</v>
      </c>
      <c r="G76" s="1" t="s">
        <v>412</v>
      </c>
      <c r="K76" s="1" t="s">
        <v>412</v>
      </c>
    </row>
    <row r="77" spans="1:11" x14ac:dyDescent="0.25">
      <c r="A77" s="1" t="s">
        <v>512</v>
      </c>
      <c r="B77" s="1" t="s">
        <v>434</v>
      </c>
      <c r="E77" s="1">
        <v>1000000</v>
      </c>
      <c r="G77" s="1" t="s">
        <v>412</v>
      </c>
      <c r="K77" s="1" t="s">
        <v>412</v>
      </c>
    </row>
    <row r="78" spans="1:11" x14ac:dyDescent="0.25">
      <c r="A78" s="1" t="s">
        <v>512</v>
      </c>
      <c r="B78" s="1" t="s">
        <v>433</v>
      </c>
      <c r="E78" s="1" t="s">
        <v>412</v>
      </c>
      <c r="F78" s="1">
        <v>1000000</v>
      </c>
      <c r="G78" s="1" t="s">
        <v>82</v>
      </c>
      <c r="K78" s="1" t="s">
        <v>412</v>
      </c>
    </row>
    <row r="79" spans="1:11" x14ac:dyDescent="0.25">
      <c r="A79" s="1" t="s">
        <v>512</v>
      </c>
      <c r="B79" s="1" t="s">
        <v>432</v>
      </c>
      <c r="E79" s="1">
        <v>1000000</v>
      </c>
      <c r="F79" s="1">
        <v>1000000</v>
      </c>
      <c r="G79" s="1">
        <v>1000000</v>
      </c>
      <c r="H79" s="1">
        <v>1000000</v>
      </c>
      <c r="K79" s="1">
        <v>1000</v>
      </c>
    </row>
    <row r="80" spans="1:11" x14ac:dyDescent="0.25">
      <c r="A80" s="1" t="s">
        <v>512</v>
      </c>
      <c r="B80" s="1" t="s">
        <v>431</v>
      </c>
      <c r="E80" s="1">
        <v>4000000</v>
      </c>
      <c r="G80" s="1" t="s">
        <v>412</v>
      </c>
      <c r="K80" s="1" t="s">
        <v>412</v>
      </c>
    </row>
    <row r="81" spans="1:11" x14ac:dyDescent="0.25">
      <c r="A81" s="1" t="s">
        <v>512</v>
      </c>
      <c r="B81" s="1" t="s">
        <v>430</v>
      </c>
      <c r="E81" s="1">
        <v>300000</v>
      </c>
      <c r="G81" s="1" t="s">
        <v>412</v>
      </c>
      <c r="K81" s="1" t="s">
        <v>412</v>
      </c>
    </row>
    <row r="82" spans="1:11" x14ac:dyDescent="0.25">
      <c r="A82" s="1" t="s">
        <v>512</v>
      </c>
      <c r="B82" s="1" t="s">
        <v>429</v>
      </c>
      <c r="E82" s="1" t="s">
        <v>412</v>
      </c>
      <c r="F82" s="1">
        <v>2000000</v>
      </c>
      <c r="G82" s="1" t="s">
        <v>82</v>
      </c>
      <c r="H82" s="1">
        <v>7000000</v>
      </c>
      <c r="K82" s="1">
        <v>7000</v>
      </c>
    </row>
    <row r="83" spans="1:11" x14ac:dyDescent="0.25">
      <c r="A83" s="1" t="s">
        <v>512</v>
      </c>
      <c r="B83" s="1" t="s">
        <v>428</v>
      </c>
      <c r="E83" s="1">
        <v>4000000</v>
      </c>
      <c r="G83" s="1" t="s">
        <v>412</v>
      </c>
      <c r="K83" s="1" t="s">
        <v>412</v>
      </c>
    </row>
    <row r="84" spans="1:11" x14ac:dyDescent="0.25">
      <c r="A84" s="1" t="s">
        <v>512</v>
      </c>
      <c r="B84" s="1" t="s">
        <v>427</v>
      </c>
      <c r="E84" s="1">
        <v>5100000</v>
      </c>
      <c r="G84" s="1" t="s">
        <v>412</v>
      </c>
      <c r="K84" s="1" t="s">
        <v>412</v>
      </c>
    </row>
    <row r="85" spans="1:11" x14ac:dyDescent="0.25">
      <c r="A85" s="1" t="s">
        <v>512</v>
      </c>
      <c r="B85" s="1" t="s">
        <v>426</v>
      </c>
      <c r="E85" s="1">
        <v>3000000</v>
      </c>
      <c r="F85" s="1">
        <v>3000000</v>
      </c>
      <c r="G85" s="1">
        <v>3000000</v>
      </c>
      <c r="H85" s="1">
        <v>3000000</v>
      </c>
      <c r="K85" s="1">
        <v>3000</v>
      </c>
    </row>
    <row r="86" spans="1:11" x14ac:dyDescent="0.25">
      <c r="A86" s="1" t="s">
        <v>512</v>
      </c>
      <c r="B86" s="1" t="s">
        <v>425</v>
      </c>
      <c r="E86" s="1">
        <v>3000000</v>
      </c>
      <c r="F86" s="1">
        <v>3000000</v>
      </c>
      <c r="G86" s="1">
        <v>3000000</v>
      </c>
      <c r="H86" s="1">
        <v>3000000</v>
      </c>
      <c r="K86" s="1">
        <v>3000</v>
      </c>
    </row>
    <row r="87" spans="1:11" x14ac:dyDescent="0.25">
      <c r="A87" s="1" t="s">
        <v>512</v>
      </c>
      <c r="B87" s="1" t="s">
        <v>424</v>
      </c>
      <c r="E87" s="1">
        <v>3000000</v>
      </c>
      <c r="F87" s="1">
        <v>3000000</v>
      </c>
      <c r="G87" s="1">
        <v>3000000</v>
      </c>
      <c r="H87" s="1">
        <v>3000000</v>
      </c>
      <c r="K87" s="1">
        <v>3000</v>
      </c>
    </row>
    <row r="88" spans="1:11" x14ac:dyDescent="0.25">
      <c r="A88" s="1" t="s">
        <v>512</v>
      </c>
      <c r="B88" s="1" t="s">
        <v>423</v>
      </c>
      <c r="E88" s="1">
        <v>3000000</v>
      </c>
      <c r="F88" s="1">
        <v>3000000</v>
      </c>
      <c r="G88" s="1">
        <v>3000000</v>
      </c>
      <c r="H88" s="1">
        <v>3000000</v>
      </c>
      <c r="K88" s="1">
        <v>3000</v>
      </c>
    </row>
    <row r="89" spans="1:11" x14ac:dyDescent="0.25">
      <c r="A89" s="1" t="s">
        <v>512</v>
      </c>
      <c r="B89" s="1" t="s">
        <v>422</v>
      </c>
      <c r="E89" s="1">
        <v>3000000</v>
      </c>
      <c r="F89" s="1">
        <v>3000000</v>
      </c>
      <c r="G89" s="1">
        <v>3000000</v>
      </c>
      <c r="H89" s="1">
        <v>3000000</v>
      </c>
      <c r="K89" s="1">
        <v>3000</v>
      </c>
    </row>
    <row r="90" spans="1:11" x14ac:dyDescent="0.25">
      <c r="A90" s="1" t="s">
        <v>512</v>
      </c>
      <c r="B90" s="1" t="s">
        <v>421</v>
      </c>
      <c r="E90" s="1">
        <v>3000000</v>
      </c>
      <c r="F90" s="1">
        <v>3000000</v>
      </c>
      <c r="G90" s="1">
        <v>3000000</v>
      </c>
      <c r="H90" s="1">
        <v>3000000</v>
      </c>
      <c r="K90" s="1">
        <v>3000</v>
      </c>
    </row>
    <row r="91" spans="1:11" x14ac:dyDescent="0.25">
      <c r="A91" s="1" t="s">
        <v>512</v>
      </c>
      <c r="B91" s="1" t="s">
        <v>420</v>
      </c>
      <c r="E91" s="1">
        <v>500000</v>
      </c>
      <c r="G91" s="1" t="s">
        <v>412</v>
      </c>
      <c r="K91" s="1" t="s">
        <v>412</v>
      </c>
    </row>
    <row r="92" spans="1:11" x14ac:dyDescent="0.25">
      <c r="A92" s="1" t="s">
        <v>512</v>
      </c>
      <c r="B92" s="1" t="s">
        <v>419</v>
      </c>
      <c r="E92" s="1">
        <v>100000</v>
      </c>
      <c r="G92" s="1" t="s">
        <v>412</v>
      </c>
      <c r="K92" s="1" t="s">
        <v>412</v>
      </c>
    </row>
    <row r="93" spans="1:11" x14ac:dyDescent="0.25">
      <c r="A93" s="1" t="s">
        <v>512</v>
      </c>
      <c r="B93" s="1" t="s">
        <v>418</v>
      </c>
      <c r="E93" s="1">
        <v>350000</v>
      </c>
      <c r="G93" s="1" t="s">
        <v>412</v>
      </c>
      <c r="K93" s="1" t="s">
        <v>412</v>
      </c>
    </row>
    <row r="94" spans="1:11" x14ac:dyDescent="0.25">
      <c r="A94" s="1" t="s">
        <v>512</v>
      </c>
      <c r="B94" s="1" t="s">
        <v>417</v>
      </c>
      <c r="E94" s="1">
        <v>500000</v>
      </c>
      <c r="G94" s="1" t="s">
        <v>412</v>
      </c>
      <c r="K94" s="1" t="s">
        <v>412</v>
      </c>
    </row>
    <row r="95" spans="1:11" x14ac:dyDescent="0.25">
      <c r="A95" s="1" t="s">
        <v>512</v>
      </c>
      <c r="B95" s="1" t="s">
        <v>416</v>
      </c>
      <c r="E95" s="1">
        <v>50000</v>
      </c>
      <c r="F95" s="1">
        <v>250000</v>
      </c>
      <c r="G95" s="1" t="s">
        <v>82</v>
      </c>
      <c r="K95" s="1" t="s">
        <v>412</v>
      </c>
    </row>
    <row r="96" spans="1:11" x14ac:dyDescent="0.25">
      <c r="A96" s="1" t="s">
        <v>512</v>
      </c>
      <c r="B96" s="1" t="s">
        <v>415</v>
      </c>
      <c r="E96" s="1">
        <v>150000</v>
      </c>
      <c r="G96" s="1">
        <v>7000000</v>
      </c>
      <c r="K96" s="1" t="s">
        <v>412</v>
      </c>
    </row>
    <row r="97" spans="1:11" x14ac:dyDescent="0.25">
      <c r="A97" s="1" t="s">
        <v>512</v>
      </c>
      <c r="B97" s="1" t="s">
        <v>414</v>
      </c>
      <c r="E97" s="1" t="s">
        <v>412</v>
      </c>
      <c r="F97" s="1">
        <v>250000</v>
      </c>
      <c r="G97" s="1">
        <v>250000</v>
      </c>
      <c r="K97" s="1" t="s">
        <v>412</v>
      </c>
    </row>
    <row r="98" spans="1:11" x14ac:dyDescent="0.25">
      <c r="A98" s="1" t="s">
        <v>512</v>
      </c>
      <c r="B98" s="1" t="s">
        <v>413</v>
      </c>
      <c r="E98" s="1">
        <v>200000</v>
      </c>
      <c r="G98" s="1">
        <v>400000</v>
      </c>
      <c r="K98" s="1" t="s">
        <v>412</v>
      </c>
    </row>
    <row r="99" spans="1:11" x14ac:dyDescent="0.25">
      <c r="A99" s="1" t="s">
        <v>411</v>
      </c>
      <c r="B99" s="1" t="s">
        <v>410</v>
      </c>
      <c r="C99" s="1" t="s">
        <v>82</v>
      </c>
    </row>
    <row r="100" spans="1:11" x14ac:dyDescent="0.25">
      <c r="A100" s="1" t="s">
        <v>411</v>
      </c>
      <c r="B100" s="1" t="s">
        <v>409</v>
      </c>
      <c r="C100" s="1">
        <v>250000</v>
      </c>
    </row>
    <row r="101" spans="1:11" x14ac:dyDescent="0.25">
      <c r="A101" s="1" t="s">
        <v>411</v>
      </c>
      <c r="B101" s="1" t="s">
        <v>408</v>
      </c>
      <c r="C101" s="1">
        <v>3250000</v>
      </c>
    </row>
    <row r="102" spans="1:11" x14ac:dyDescent="0.25">
      <c r="A102" s="1" t="s">
        <v>411</v>
      </c>
      <c r="B102" s="1" t="s">
        <v>407</v>
      </c>
      <c r="C102" s="1">
        <v>4800000</v>
      </c>
    </row>
    <row r="103" spans="1:11" x14ac:dyDescent="0.25">
      <c r="A103" s="1" t="s">
        <v>411</v>
      </c>
      <c r="B103" s="1" t="s">
        <v>406</v>
      </c>
      <c r="C103" s="1">
        <v>7200000</v>
      </c>
    </row>
    <row r="104" spans="1:11" x14ac:dyDescent="0.25">
      <c r="A104" s="1" t="s">
        <v>411</v>
      </c>
      <c r="B104" s="1" t="s">
        <v>405</v>
      </c>
    </row>
    <row r="105" spans="1:11" x14ac:dyDescent="0.25">
      <c r="A105" s="1" t="s">
        <v>411</v>
      </c>
      <c r="B105" s="1" t="s">
        <v>404</v>
      </c>
    </row>
    <row r="106" spans="1:11" x14ac:dyDescent="0.25">
      <c r="A106" s="1" t="s">
        <v>411</v>
      </c>
      <c r="B106" s="1" t="s">
        <v>403</v>
      </c>
      <c r="C106" s="1">
        <v>6000000</v>
      </c>
    </row>
    <row r="107" spans="1:11" x14ac:dyDescent="0.25">
      <c r="A107" s="1" t="s">
        <v>411</v>
      </c>
      <c r="B107" s="1" t="s">
        <v>402</v>
      </c>
    </row>
    <row r="108" spans="1:11" x14ac:dyDescent="0.25">
      <c r="A108" s="1" t="s">
        <v>411</v>
      </c>
      <c r="B108" s="1" t="s">
        <v>401</v>
      </c>
    </row>
    <row r="109" spans="1:11" x14ac:dyDescent="0.25">
      <c r="A109" s="1" t="s">
        <v>411</v>
      </c>
      <c r="B109" s="1" t="s">
        <v>400</v>
      </c>
    </row>
    <row r="110" spans="1:11" x14ac:dyDescent="0.25">
      <c r="A110" s="1" t="s">
        <v>411</v>
      </c>
      <c r="B110" s="1" t="s">
        <v>399</v>
      </c>
    </row>
    <row r="111" spans="1:11" x14ac:dyDescent="0.25">
      <c r="A111" s="1" t="s">
        <v>411</v>
      </c>
      <c r="B111" s="1" t="s">
        <v>398</v>
      </c>
      <c r="C111" s="1">
        <v>220000</v>
      </c>
    </row>
    <row r="112" spans="1:11" x14ac:dyDescent="0.25">
      <c r="A112" s="1" t="s">
        <v>411</v>
      </c>
      <c r="B112" s="1" t="s">
        <v>397</v>
      </c>
      <c r="C112" s="1">
        <v>230000</v>
      </c>
    </row>
    <row r="113" spans="1:3" x14ac:dyDescent="0.25">
      <c r="A113" s="1" t="s">
        <v>411</v>
      </c>
      <c r="B113" s="1" t="s">
        <v>396</v>
      </c>
    </row>
    <row r="114" spans="1:3" x14ac:dyDescent="0.25">
      <c r="A114" s="1" t="s">
        <v>411</v>
      </c>
      <c r="B114" s="1" t="s">
        <v>395</v>
      </c>
      <c r="C114" s="1">
        <v>4200000</v>
      </c>
    </row>
    <row r="115" spans="1:3" x14ac:dyDescent="0.25">
      <c r="A115" s="1" t="s">
        <v>411</v>
      </c>
      <c r="B115" s="1" t="s">
        <v>394</v>
      </c>
      <c r="C115" s="1">
        <v>750000</v>
      </c>
    </row>
    <row r="116" spans="1:3" x14ac:dyDescent="0.25">
      <c r="A116" s="1" t="s">
        <v>411</v>
      </c>
      <c r="B116" s="1" t="s">
        <v>393</v>
      </c>
    </row>
    <row r="117" spans="1:3" x14ac:dyDescent="0.25">
      <c r="A117" s="1" t="s">
        <v>411</v>
      </c>
      <c r="B117" s="1" t="s">
        <v>392</v>
      </c>
    </row>
    <row r="118" spans="1:3" x14ac:dyDescent="0.25">
      <c r="A118" s="1" t="s">
        <v>411</v>
      </c>
      <c r="B118" s="1" t="s">
        <v>391</v>
      </c>
      <c r="C118" s="1">
        <v>250000</v>
      </c>
    </row>
    <row r="119" spans="1:3" x14ac:dyDescent="0.25">
      <c r="A119" s="1" t="s">
        <v>411</v>
      </c>
      <c r="B119" s="1" t="s">
        <v>390</v>
      </c>
      <c r="C119" s="1">
        <v>150000</v>
      </c>
    </row>
    <row r="120" spans="1:3" x14ac:dyDescent="0.25">
      <c r="A120" s="1" t="s">
        <v>411</v>
      </c>
      <c r="B120" s="1" t="s">
        <v>389</v>
      </c>
      <c r="C120" s="1">
        <v>4000000</v>
      </c>
    </row>
    <row r="121" spans="1:3" x14ac:dyDescent="0.25">
      <c r="A121" s="1" t="s">
        <v>411</v>
      </c>
      <c r="B121" s="1" t="s">
        <v>388</v>
      </c>
    </row>
    <row r="122" spans="1:3" x14ac:dyDescent="0.25">
      <c r="A122" s="1" t="s">
        <v>411</v>
      </c>
      <c r="B122" s="1" t="s">
        <v>387</v>
      </c>
    </row>
    <row r="123" spans="1:3" x14ac:dyDescent="0.25">
      <c r="A123" s="1" t="s">
        <v>411</v>
      </c>
      <c r="B123" s="1" t="s">
        <v>386</v>
      </c>
    </row>
    <row r="124" spans="1:3" x14ac:dyDescent="0.25">
      <c r="A124" s="1" t="s">
        <v>411</v>
      </c>
      <c r="B124" s="1" t="s">
        <v>385</v>
      </c>
    </row>
    <row r="125" spans="1:3" x14ac:dyDescent="0.25">
      <c r="A125" s="1" t="s">
        <v>411</v>
      </c>
      <c r="B125" s="1" t="s">
        <v>384</v>
      </c>
      <c r="C125" s="1">
        <v>1815480</v>
      </c>
    </row>
    <row r="126" spans="1:3" x14ac:dyDescent="0.25">
      <c r="A126" s="1" t="s">
        <v>411</v>
      </c>
      <c r="B126" s="1" t="s">
        <v>383</v>
      </c>
    </row>
    <row r="127" spans="1:3" x14ac:dyDescent="0.25">
      <c r="A127" s="1" t="s">
        <v>411</v>
      </c>
      <c r="B127" s="1" t="s">
        <v>382</v>
      </c>
    </row>
    <row r="128" spans="1:3" x14ac:dyDescent="0.25">
      <c r="A128" s="1" t="s">
        <v>411</v>
      </c>
      <c r="B128" s="1" t="s">
        <v>381</v>
      </c>
    </row>
    <row r="129" spans="1:5" x14ac:dyDescent="0.25">
      <c r="A129" s="1" t="s">
        <v>411</v>
      </c>
      <c r="B129" s="1" t="s">
        <v>380</v>
      </c>
      <c r="C129" s="1">
        <v>3200000</v>
      </c>
    </row>
    <row r="130" spans="1:5" x14ac:dyDescent="0.25">
      <c r="A130" s="1" t="s">
        <v>411</v>
      </c>
      <c r="B130" s="1" t="s">
        <v>379</v>
      </c>
      <c r="C130" s="1">
        <v>175000</v>
      </c>
    </row>
    <row r="131" spans="1:5" x14ac:dyDescent="0.25">
      <c r="A131" s="1" t="s">
        <v>411</v>
      </c>
      <c r="B131" s="1" t="s">
        <v>378</v>
      </c>
      <c r="C131" s="1">
        <v>1200000</v>
      </c>
    </row>
    <row r="132" spans="1:5" x14ac:dyDescent="0.25">
      <c r="A132" s="1" t="s">
        <v>411</v>
      </c>
      <c r="B132" s="1" t="s">
        <v>377</v>
      </c>
      <c r="C132" s="1" t="s">
        <v>82</v>
      </c>
      <c r="D132" s="1">
        <v>3500000</v>
      </c>
    </row>
    <row r="133" spans="1:5" x14ac:dyDescent="0.25">
      <c r="A133" s="1" t="s">
        <v>411</v>
      </c>
      <c r="B133" s="1" t="s">
        <v>376</v>
      </c>
      <c r="C133" s="1">
        <v>147000</v>
      </c>
      <c r="D133" s="1">
        <v>147000</v>
      </c>
    </row>
    <row r="134" spans="1:5" x14ac:dyDescent="0.25">
      <c r="A134" s="1" t="s">
        <v>411</v>
      </c>
      <c r="B134" s="1" t="s">
        <v>375</v>
      </c>
    </row>
    <row r="135" spans="1:5" x14ac:dyDescent="0.25">
      <c r="A135" s="1" t="s">
        <v>411</v>
      </c>
      <c r="B135" s="1" t="s">
        <v>374</v>
      </c>
    </row>
    <row r="136" spans="1:5" x14ac:dyDescent="0.25">
      <c r="A136" s="1" t="s">
        <v>411</v>
      </c>
      <c r="B136" s="1" t="s">
        <v>373</v>
      </c>
      <c r="D136" s="1">
        <v>21000000</v>
      </c>
    </row>
    <row r="137" spans="1:5" x14ac:dyDescent="0.25">
      <c r="A137" s="1" t="s">
        <v>411</v>
      </c>
      <c r="B137" s="1" t="s">
        <v>372</v>
      </c>
      <c r="D137" s="1">
        <v>2500000</v>
      </c>
    </row>
    <row r="138" spans="1:5" x14ac:dyDescent="0.25">
      <c r="A138" s="1" t="s">
        <v>411</v>
      </c>
      <c r="B138" s="1" t="s">
        <v>371</v>
      </c>
      <c r="D138" s="1">
        <v>3500000</v>
      </c>
    </row>
    <row r="139" spans="1:5" x14ac:dyDescent="0.25">
      <c r="A139" s="1" t="s">
        <v>411</v>
      </c>
      <c r="B139" s="1" t="s">
        <v>370</v>
      </c>
      <c r="C139" s="1" t="s">
        <v>82</v>
      </c>
      <c r="D139" s="1" t="s">
        <v>82</v>
      </c>
      <c r="E139" s="1">
        <v>3000000</v>
      </c>
    </row>
    <row r="140" spans="1:5" x14ac:dyDescent="0.25">
      <c r="A140" s="1" t="s">
        <v>411</v>
      </c>
      <c r="B140" s="1" t="s">
        <v>369</v>
      </c>
      <c r="C140" s="1" t="s">
        <v>82</v>
      </c>
    </row>
    <row r="141" spans="1:5" x14ac:dyDescent="0.25">
      <c r="A141" s="1" t="s">
        <v>411</v>
      </c>
      <c r="B141" s="1" t="s">
        <v>368</v>
      </c>
      <c r="E141" s="1">
        <v>4772655</v>
      </c>
    </row>
    <row r="142" spans="1:5" x14ac:dyDescent="0.25">
      <c r="A142" s="1" t="s">
        <v>411</v>
      </c>
      <c r="B142" s="1" t="s">
        <v>367</v>
      </c>
      <c r="E142" s="1">
        <v>2500000</v>
      </c>
    </row>
    <row r="143" spans="1:5" x14ac:dyDescent="0.25">
      <c r="A143" s="1" t="s">
        <v>411</v>
      </c>
      <c r="B143" s="1" t="s">
        <v>366</v>
      </c>
      <c r="E143" s="1">
        <v>5000000</v>
      </c>
    </row>
    <row r="144" spans="1:5" x14ac:dyDescent="0.25">
      <c r="A144" s="1" t="s">
        <v>411</v>
      </c>
      <c r="B144" s="1" t="s">
        <v>365</v>
      </c>
      <c r="C144" s="1" t="s">
        <v>82</v>
      </c>
      <c r="D144" s="1" t="s">
        <v>82</v>
      </c>
      <c r="E144" s="1">
        <v>8000000</v>
      </c>
    </row>
    <row r="145" spans="1:3" x14ac:dyDescent="0.25">
      <c r="A145" s="1" t="s">
        <v>513</v>
      </c>
      <c r="B145" s="1" t="s">
        <v>364</v>
      </c>
      <c r="C145" s="1">
        <v>12300000</v>
      </c>
    </row>
    <row r="146" spans="1:3" x14ac:dyDescent="0.25">
      <c r="A146" s="1" t="s">
        <v>513</v>
      </c>
      <c r="B146" s="1" t="s">
        <v>363</v>
      </c>
      <c r="C146" s="1">
        <v>600000</v>
      </c>
    </row>
    <row r="147" spans="1:3" x14ac:dyDescent="0.25">
      <c r="A147" s="1" t="s">
        <v>513</v>
      </c>
      <c r="B147" s="1" t="s">
        <v>362</v>
      </c>
      <c r="C147" s="1">
        <v>50000</v>
      </c>
    </row>
    <row r="148" spans="1:3" x14ac:dyDescent="0.25">
      <c r="A148" s="1" t="s">
        <v>513</v>
      </c>
      <c r="B148" s="1" t="s">
        <v>361</v>
      </c>
      <c r="C148" s="1">
        <v>360000</v>
      </c>
    </row>
    <row r="149" spans="1:3" x14ac:dyDescent="0.25">
      <c r="A149" s="1" t="s">
        <v>513</v>
      </c>
      <c r="B149" s="1" t="s">
        <v>360</v>
      </c>
      <c r="C149" s="1">
        <v>400000</v>
      </c>
    </row>
    <row r="150" spans="1:3" x14ac:dyDescent="0.25">
      <c r="A150" s="1" t="s">
        <v>513</v>
      </c>
      <c r="B150" s="1" t="s">
        <v>359</v>
      </c>
      <c r="C150" s="1">
        <v>100000</v>
      </c>
    </row>
    <row r="151" spans="1:3" x14ac:dyDescent="0.25">
      <c r="A151" s="1" t="s">
        <v>513</v>
      </c>
      <c r="B151" s="1" t="s">
        <v>358</v>
      </c>
      <c r="C151" s="1">
        <v>50000</v>
      </c>
    </row>
    <row r="152" spans="1:3" x14ac:dyDescent="0.25">
      <c r="A152" s="1" t="s">
        <v>513</v>
      </c>
      <c r="B152" s="1" t="s">
        <v>357</v>
      </c>
      <c r="C152" s="1">
        <v>500000</v>
      </c>
    </row>
    <row r="153" spans="1:3" x14ac:dyDescent="0.25">
      <c r="A153" s="1" t="s">
        <v>513</v>
      </c>
      <c r="B153" s="1" t="s">
        <v>356</v>
      </c>
      <c r="C153" s="1">
        <v>100000</v>
      </c>
    </row>
    <row r="154" spans="1:3" x14ac:dyDescent="0.25">
      <c r="A154" s="1" t="s">
        <v>513</v>
      </c>
      <c r="B154" s="1" t="s">
        <v>355</v>
      </c>
      <c r="C154" s="1">
        <v>285000</v>
      </c>
    </row>
    <row r="155" spans="1:3" x14ac:dyDescent="0.25">
      <c r="A155" s="1" t="s">
        <v>513</v>
      </c>
      <c r="B155" s="1" t="s">
        <v>354</v>
      </c>
      <c r="C155" s="1">
        <v>100000</v>
      </c>
    </row>
    <row r="156" spans="1:3" x14ac:dyDescent="0.25">
      <c r="A156" s="1" t="s">
        <v>513</v>
      </c>
      <c r="B156" s="1" t="s">
        <v>353</v>
      </c>
      <c r="C156" s="1">
        <v>4500000</v>
      </c>
    </row>
    <row r="157" spans="1:3" x14ac:dyDescent="0.25">
      <c r="A157" s="1" t="s">
        <v>513</v>
      </c>
      <c r="B157" s="1" t="s">
        <v>352</v>
      </c>
      <c r="C157" s="1">
        <v>150000</v>
      </c>
    </row>
    <row r="158" spans="1:3" x14ac:dyDescent="0.25">
      <c r="A158" s="1" t="s">
        <v>513</v>
      </c>
      <c r="B158" s="1" t="s">
        <v>351</v>
      </c>
      <c r="C158" s="1">
        <v>900000</v>
      </c>
    </row>
    <row r="159" spans="1:3" x14ac:dyDescent="0.25">
      <c r="A159" s="1" t="s">
        <v>513</v>
      </c>
      <c r="B159" s="1" t="s">
        <v>350</v>
      </c>
      <c r="C159" s="1">
        <v>400000</v>
      </c>
    </row>
    <row r="160" spans="1:3" x14ac:dyDescent="0.25">
      <c r="A160" s="1" t="s">
        <v>513</v>
      </c>
      <c r="B160" s="1" t="s">
        <v>349</v>
      </c>
      <c r="C160" s="1">
        <v>2650000</v>
      </c>
    </row>
    <row r="161" spans="1:7" x14ac:dyDescent="0.25">
      <c r="A161" s="1" t="s">
        <v>513</v>
      </c>
      <c r="B161" s="1" t="s">
        <v>348</v>
      </c>
      <c r="C161" s="1">
        <v>4100000</v>
      </c>
    </row>
    <row r="162" spans="1:7" x14ac:dyDescent="0.25">
      <c r="A162" s="1" t="s">
        <v>513</v>
      </c>
      <c r="B162" s="1" t="s">
        <v>347</v>
      </c>
      <c r="C162" s="1">
        <v>500000</v>
      </c>
    </row>
    <row r="163" spans="1:7" x14ac:dyDescent="0.25">
      <c r="A163" s="1" t="s">
        <v>513</v>
      </c>
      <c r="B163" s="1" t="s">
        <v>346</v>
      </c>
      <c r="C163" s="1">
        <v>150000</v>
      </c>
      <c r="D163" s="1">
        <v>1404509</v>
      </c>
      <c r="E163" s="1" t="s">
        <v>82</v>
      </c>
      <c r="F163" s="1" t="s">
        <v>82</v>
      </c>
      <c r="G163" s="1" t="s">
        <v>82</v>
      </c>
    </row>
    <row r="164" spans="1:7" x14ac:dyDescent="0.25">
      <c r="A164" s="1" t="s">
        <v>513</v>
      </c>
      <c r="B164" s="1" t="s">
        <v>345</v>
      </c>
      <c r="C164" s="1">
        <v>200000</v>
      </c>
      <c r="D164" s="1">
        <v>758548</v>
      </c>
      <c r="E164" s="1" t="s">
        <v>82</v>
      </c>
      <c r="F164" s="1" t="s">
        <v>82</v>
      </c>
      <c r="G164" s="1" t="s">
        <v>82</v>
      </c>
    </row>
    <row r="165" spans="1:7" x14ac:dyDescent="0.25">
      <c r="A165" s="1" t="s">
        <v>513</v>
      </c>
      <c r="B165" s="1" t="s">
        <v>344</v>
      </c>
    </row>
    <row r="166" spans="1:7" x14ac:dyDescent="0.25">
      <c r="A166" s="1" t="s">
        <v>513</v>
      </c>
    </row>
    <row r="167" spans="1:7" x14ac:dyDescent="0.25">
      <c r="A167" s="1" t="s">
        <v>514</v>
      </c>
      <c r="B167" s="1" t="s">
        <v>343</v>
      </c>
      <c r="D167" s="1">
        <v>11515426</v>
      </c>
    </row>
    <row r="168" spans="1:7" x14ac:dyDescent="0.25">
      <c r="A168" s="1" t="s">
        <v>514</v>
      </c>
      <c r="B168" s="1" t="s">
        <v>342</v>
      </c>
      <c r="D168" s="1">
        <v>758548</v>
      </c>
    </row>
    <row r="169" spans="1:7" x14ac:dyDescent="0.25">
      <c r="A169" s="1" t="s">
        <v>514</v>
      </c>
      <c r="B169" s="1" t="s">
        <v>341</v>
      </c>
      <c r="D169" s="1">
        <v>4356672</v>
      </c>
    </row>
    <row r="170" spans="1:7" x14ac:dyDescent="0.25">
      <c r="A170" s="1" t="s">
        <v>514</v>
      </c>
      <c r="B170" s="1" t="s">
        <v>340</v>
      </c>
      <c r="C170" s="1" t="s">
        <v>82</v>
      </c>
      <c r="D170" s="1">
        <v>3051701</v>
      </c>
      <c r="E170" s="1" t="s">
        <v>82</v>
      </c>
      <c r="F170" s="1" t="s">
        <v>82</v>
      </c>
      <c r="G170" s="1" t="s">
        <v>82</v>
      </c>
    </row>
    <row r="171" spans="1:7" x14ac:dyDescent="0.25">
      <c r="A171" s="1" t="s">
        <v>514</v>
      </c>
      <c r="B171" s="1" t="s">
        <v>339</v>
      </c>
      <c r="D171" s="1">
        <v>550955</v>
      </c>
      <c r="E171" s="1" t="s">
        <v>82</v>
      </c>
      <c r="F171" s="1" t="s">
        <v>82</v>
      </c>
      <c r="G171" s="1" t="s">
        <v>82</v>
      </c>
    </row>
    <row r="172" spans="1:7" x14ac:dyDescent="0.25">
      <c r="A172" s="1" t="s">
        <v>514</v>
      </c>
      <c r="B172" s="1" t="s">
        <v>338</v>
      </c>
      <c r="C172" s="1" t="s">
        <v>82</v>
      </c>
      <c r="D172" s="1">
        <v>170153</v>
      </c>
      <c r="E172" s="1" t="s">
        <v>82</v>
      </c>
      <c r="F172" s="1" t="s">
        <v>82</v>
      </c>
      <c r="G172" s="1" t="s">
        <v>82</v>
      </c>
    </row>
    <row r="173" spans="1:7" x14ac:dyDescent="0.25">
      <c r="A173" s="1" t="s">
        <v>514</v>
      </c>
      <c r="B173" s="1" t="s">
        <v>337</v>
      </c>
      <c r="D173" s="1">
        <v>3081283</v>
      </c>
      <c r="E173" s="1" t="s">
        <v>82</v>
      </c>
      <c r="F173" s="1" t="s">
        <v>82</v>
      </c>
      <c r="G173" s="1" t="s">
        <v>82</v>
      </c>
    </row>
    <row r="174" spans="1:7" x14ac:dyDescent="0.25">
      <c r="A174" s="1" t="s">
        <v>514</v>
      </c>
      <c r="B174" s="1" t="s">
        <v>336</v>
      </c>
      <c r="D174" s="1">
        <v>2005264</v>
      </c>
      <c r="E174" s="1" t="s">
        <v>82</v>
      </c>
      <c r="F174" s="1" t="s">
        <v>82</v>
      </c>
      <c r="G174" s="1" t="s">
        <v>82</v>
      </c>
    </row>
    <row r="175" spans="1:7" x14ac:dyDescent="0.25">
      <c r="A175" s="1" t="s">
        <v>514</v>
      </c>
      <c r="B175" s="1" t="s">
        <v>335</v>
      </c>
      <c r="D175" s="1" t="s">
        <v>82</v>
      </c>
      <c r="E175" s="1">
        <v>2547132</v>
      </c>
      <c r="F175" s="1" t="s">
        <v>82</v>
      </c>
      <c r="G175" s="1" t="s">
        <v>82</v>
      </c>
    </row>
    <row r="176" spans="1:7" x14ac:dyDescent="0.25">
      <c r="A176" s="1" t="s">
        <v>514</v>
      </c>
      <c r="B176" s="1" t="s">
        <v>334</v>
      </c>
      <c r="D176" s="1" t="s">
        <v>82</v>
      </c>
      <c r="E176" s="1">
        <v>5760189</v>
      </c>
      <c r="F176" s="1" t="s">
        <v>82</v>
      </c>
      <c r="G176" s="1" t="s">
        <v>82</v>
      </c>
    </row>
    <row r="177" spans="1:7" x14ac:dyDescent="0.25">
      <c r="A177" s="1" t="s">
        <v>514</v>
      </c>
      <c r="B177" s="1" t="s">
        <v>333</v>
      </c>
      <c r="E177" s="1">
        <v>4045746</v>
      </c>
      <c r="F177" s="1" t="s">
        <v>82</v>
      </c>
      <c r="G177" s="1" t="s">
        <v>82</v>
      </c>
    </row>
    <row r="178" spans="1:7" x14ac:dyDescent="0.25">
      <c r="A178" s="1" t="s">
        <v>514</v>
      </c>
      <c r="B178" s="1" t="s">
        <v>332</v>
      </c>
      <c r="E178" s="1">
        <v>9750000</v>
      </c>
      <c r="F178" s="1" t="s">
        <v>82</v>
      </c>
      <c r="G178" s="1" t="s">
        <v>82</v>
      </c>
    </row>
    <row r="179" spans="1:7" x14ac:dyDescent="0.25">
      <c r="A179" s="1" t="s">
        <v>514</v>
      </c>
      <c r="B179" s="1" t="s">
        <v>331</v>
      </c>
      <c r="E179" s="1">
        <v>4746852</v>
      </c>
      <c r="F179" s="1" t="s">
        <v>82</v>
      </c>
      <c r="G179" s="1" t="s">
        <v>330</v>
      </c>
    </row>
    <row r="180" spans="1:7" x14ac:dyDescent="0.25">
      <c r="A180" s="1" t="s">
        <v>514</v>
      </c>
      <c r="B180" s="1" t="s">
        <v>329</v>
      </c>
      <c r="E180" s="1">
        <v>4648181</v>
      </c>
      <c r="F180" s="1" t="s">
        <v>82</v>
      </c>
      <c r="G180" s="1" t="s">
        <v>82</v>
      </c>
    </row>
    <row r="181" spans="1:7" x14ac:dyDescent="0.25">
      <c r="A181" s="1" t="s">
        <v>514</v>
      </c>
      <c r="B181" s="1" t="s">
        <v>328</v>
      </c>
      <c r="E181" s="1" t="s">
        <v>82</v>
      </c>
      <c r="F181" s="1">
        <v>4120909</v>
      </c>
    </row>
    <row r="182" spans="1:7" x14ac:dyDescent="0.25">
      <c r="A182" s="1" t="s">
        <v>514</v>
      </c>
      <c r="B182" s="1" t="s">
        <v>327</v>
      </c>
      <c r="E182" s="1" t="s">
        <v>82</v>
      </c>
      <c r="F182" s="1">
        <v>5275190</v>
      </c>
    </row>
    <row r="183" spans="1:7" x14ac:dyDescent="0.25">
      <c r="A183" s="1" t="s">
        <v>514</v>
      </c>
      <c r="B183" s="1" t="s">
        <v>326</v>
      </c>
      <c r="E183" s="1" t="s">
        <v>82</v>
      </c>
      <c r="F183" s="1">
        <v>6750695</v>
      </c>
    </row>
    <row r="184" spans="1:7" x14ac:dyDescent="0.25">
      <c r="A184" s="1" t="s">
        <v>514</v>
      </c>
      <c r="B184" s="1" t="s">
        <v>325</v>
      </c>
      <c r="E184" s="1" t="s">
        <v>82</v>
      </c>
      <c r="F184" s="1">
        <v>11302805</v>
      </c>
    </row>
    <row r="185" spans="1:7" x14ac:dyDescent="0.25">
      <c r="A185" s="1" t="s">
        <v>514</v>
      </c>
      <c r="B185" s="1" t="s">
        <v>324</v>
      </c>
      <c r="E185" s="1" t="s">
        <v>82</v>
      </c>
      <c r="F185" s="1">
        <v>1500000</v>
      </c>
    </row>
    <row r="186" spans="1:7" x14ac:dyDescent="0.25">
      <c r="A186" s="1" t="s">
        <v>514</v>
      </c>
      <c r="B186" s="1" t="s">
        <v>323</v>
      </c>
      <c r="E186" s="1" t="s">
        <v>82</v>
      </c>
      <c r="F186" s="1">
        <v>2585194</v>
      </c>
    </row>
    <row r="187" spans="1:7" x14ac:dyDescent="0.25">
      <c r="A187" s="1" t="s">
        <v>514</v>
      </c>
      <c r="B187" s="1" t="s">
        <v>322</v>
      </c>
      <c r="E187" s="1" t="s">
        <v>82</v>
      </c>
      <c r="F187" s="1">
        <v>1800000</v>
      </c>
    </row>
    <row r="188" spans="1:7" x14ac:dyDescent="0.25">
      <c r="A188" s="1" t="s">
        <v>514</v>
      </c>
      <c r="B188" s="1" t="s">
        <v>321</v>
      </c>
      <c r="E188" s="1" t="s">
        <v>82</v>
      </c>
      <c r="F188" s="1">
        <v>5264721</v>
      </c>
    </row>
    <row r="189" spans="1:7" x14ac:dyDescent="0.25">
      <c r="A189" s="1" t="s">
        <v>514</v>
      </c>
      <c r="B189" s="1" t="s">
        <v>320</v>
      </c>
      <c r="G189" s="1">
        <v>1000000</v>
      </c>
    </row>
    <row r="190" spans="1:7" x14ac:dyDescent="0.25">
      <c r="A190" s="1" t="s">
        <v>514</v>
      </c>
      <c r="B190" s="1" t="s">
        <v>319</v>
      </c>
      <c r="G190" s="1">
        <v>4500000</v>
      </c>
    </row>
    <row r="191" spans="1:7" x14ac:dyDescent="0.25">
      <c r="A191" s="1" t="s">
        <v>514</v>
      </c>
      <c r="B191" s="1" t="s">
        <v>318</v>
      </c>
      <c r="G191" s="1">
        <v>1389685</v>
      </c>
    </row>
    <row r="192" spans="1:7" x14ac:dyDescent="0.25">
      <c r="A192" s="1" t="s">
        <v>514</v>
      </c>
      <c r="B192" s="1" t="s">
        <v>317</v>
      </c>
      <c r="G192" s="1">
        <v>1544938</v>
      </c>
    </row>
    <row r="193" spans="1:10" x14ac:dyDescent="0.25">
      <c r="A193" s="1" t="s">
        <v>514</v>
      </c>
      <c r="B193" s="1" t="s">
        <v>316</v>
      </c>
      <c r="G193" s="1">
        <v>4788341</v>
      </c>
    </row>
    <row r="194" spans="1:10" x14ac:dyDescent="0.25">
      <c r="A194" s="1" t="s">
        <v>514</v>
      </c>
      <c r="B194" s="1" t="s">
        <v>315</v>
      </c>
      <c r="G194" s="1">
        <v>9721735</v>
      </c>
    </row>
    <row r="195" spans="1:10" x14ac:dyDescent="0.25">
      <c r="A195" s="1" t="s">
        <v>514</v>
      </c>
      <c r="B195" s="1" t="s">
        <v>314</v>
      </c>
      <c r="G195" s="1">
        <v>1035994</v>
      </c>
    </row>
    <row r="196" spans="1:10" x14ac:dyDescent="0.25">
      <c r="A196" s="1" t="s">
        <v>514</v>
      </c>
      <c r="B196" s="1" t="s">
        <v>313</v>
      </c>
      <c r="H196" s="1">
        <v>2189054</v>
      </c>
    </row>
    <row r="197" spans="1:10" x14ac:dyDescent="0.25">
      <c r="A197" s="1" t="s">
        <v>514</v>
      </c>
      <c r="B197" s="1" t="s">
        <v>312</v>
      </c>
      <c r="H197" s="1">
        <v>2617946</v>
      </c>
    </row>
    <row r="198" spans="1:10" x14ac:dyDescent="0.25">
      <c r="A198" s="1" t="s">
        <v>514</v>
      </c>
      <c r="B198" s="1" t="s">
        <v>311</v>
      </c>
      <c r="H198" s="1">
        <v>7425456</v>
      </c>
    </row>
    <row r="199" spans="1:10" x14ac:dyDescent="0.25">
      <c r="A199" s="1" t="s">
        <v>514</v>
      </c>
      <c r="B199" s="1" t="s">
        <v>310</v>
      </c>
      <c r="H199" s="1">
        <v>7048183</v>
      </c>
    </row>
    <row r="200" spans="1:10" x14ac:dyDescent="0.25">
      <c r="A200" s="1" t="s">
        <v>514</v>
      </c>
      <c r="B200" s="1" t="s">
        <v>309</v>
      </c>
      <c r="H200" s="1">
        <v>4454439</v>
      </c>
    </row>
    <row r="201" spans="1:10" x14ac:dyDescent="0.25">
      <c r="A201" s="1" t="s">
        <v>514</v>
      </c>
      <c r="B201" s="1" t="s">
        <v>308</v>
      </c>
      <c r="H201" s="1">
        <v>1500000</v>
      </c>
    </row>
    <row r="202" spans="1:10" x14ac:dyDescent="0.25">
      <c r="A202" s="1" t="s">
        <v>514</v>
      </c>
      <c r="B202" s="1" t="s">
        <v>307</v>
      </c>
      <c r="I202" s="1">
        <v>1543874</v>
      </c>
    </row>
    <row r="203" spans="1:10" x14ac:dyDescent="0.25">
      <c r="A203" s="1" t="s">
        <v>514</v>
      </c>
      <c r="B203" s="1" t="s">
        <v>306</v>
      </c>
      <c r="I203" s="1">
        <v>20909191</v>
      </c>
    </row>
    <row r="204" spans="1:10" x14ac:dyDescent="0.25">
      <c r="A204" s="1" t="s">
        <v>514</v>
      </c>
      <c r="B204" s="1" t="s">
        <v>305</v>
      </c>
      <c r="I204" s="1">
        <v>4645752</v>
      </c>
    </row>
    <row r="205" spans="1:10" x14ac:dyDescent="0.25">
      <c r="A205" s="1" t="s">
        <v>514</v>
      </c>
      <c r="B205" s="1" t="s">
        <v>304</v>
      </c>
      <c r="I205" s="1">
        <v>2322317</v>
      </c>
    </row>
    <row r="206" spans="1:10" x14ac:dyDescent="0.25">
      <c r="A206" s="1" t="s">
        <v>514</v>
      </c>
      <c r="B206" s="1" t="s">
        <v>303</v>
      </c>
      <c r="J206" s="1">
        <v>3698140</v>
      </c>
    </row>
    <row r="207" spans="1:10" x14ac:dyDescent="0.25">
      <c r="A207" s="1" t="s">
        <v>514</v>
      </c>
      <c r="B207" s="1" t="s">
        <v>302</v>
      </c>
      <c r="J207" s="1">
        <v>6638156</v>
      </c>
    </row>
    <row r="208" spans="1:10" x14ac:dyDescent="0.25">
      <c r="A208" s="1" t="s">
        <v>514</v>
      </c>
      <c r="B208" s="1" t="s">
        <v>301</v>
      </c>
      <c r="J208" s="1">
        <v>4831190</v>
      </c>
    </row>
    <row r="209" spans="1:13" x14ac:dyDescent="0.25">
      <c r="A209" s="1" t="s">
        <v>514</v>
      </c>
      <c r="B209" s="1" t="s">
        <v>300</v>
      </c>
      <c r="J209" s="1">
        <v>2071176</v>
      </c>
    </row>
    <row r="210" spans="1:13" x14ac:dyDescent="0.25">
      <c r="A210" s="1" t="s">
        <v>514</v>
      </c>
      <c r="B210" s="1" t="s">
        <v>299</v>
      </c>
      <c r="J210" s="1">
        <v>1500000</v>
      </c>
    </row>
    <row r="211" spans="1:13" x14ac:dyDescent="0.25">
      <c r="A211" s="1" t="s">
        <v>514</v>
      </c>
      <c r="B211" s="1" t="s">
        <v>298</v>
      </c>
      <c r="K211" s="1">
        <v>3460795</v>
      </c>
    </row>
    <row r="212" spans="1:13" x14ac:dyDescent="0.25">
      <c r="A212" s="1" t="s">
        <v>514</v>
      </c>
      <c r="B212" s="1" t="s">
        <v>297</v>
      </c>
      <c r="K212" s="1">
        <v>5198431</v>
      </c>
    </row>
    <row r="213" spans="1:13" x14ac:dyDescent="0.25">
      <c r="A213" s="1" t="s">
        <v>514</v>
      </c>
      <c r="B213" s="1" t="s">
        <v>296</v>
      </c>
      <c r="K213" s="1">
        <v>4626455</v>
      </c>
    </row>
    <row r="214" spans="1:13" x14ac:dyDescent="0.25">
      <c r="A214" s="1" t="s">
        <v>514</v>
      </c>
      <c r="B214" s="1" t="s">
        <v>295</v>
      </c>
      <c r="K214" s="1">
        <v>1500000</v>
      </c>
    </row>
    <row r="215" spans="1:13" x14ac:dyDescent="0.25">
      <c r="A215" s="1" t="s">
        <v>514</v>
      </c>
      <c r="B215" s="1" t="s">
        <v>294</v>
      </c>
      <c r="E215" s="1" t="s">
        <v>82</v>
      </c>
      <c r="K215" s="1">
        <v>5000000</v>
      </c>
    </row>
    <row r="216" spans="1:13" x14ac:dyDescent="0.25">
      <c r="A216" s="1" t="s">
        <v>514</v>
      </c>
      <c r="B216" s="1" t="s">
        <v>293</v>
      </c>
      <c r="L216" s="1">
        <v>10716782</v>
      </c>
    </row>
    <row r="217" spans="1:13" x14ac:dyDescent="0.25">
      <c r="A217" s="1" t="s">
        <v>514</v>
      </c>
      <c r="B217" s="1" t="s">
        <v>292</v>
      </c>
      <c r="L217" s="1">
        <v>7845663</v>
      </c>
    </row>
    <row r="218" spans="1:13" x14ac:dyDescent="0.25">
      <c r="A218" s="1" t="s">
        <v>514</v>
      </c>
      <c r="B218" s="1" t="s">
        <v>291</v>
      </c>
      <c r="L218" s="1">
        <v>6923259</v>
      </c>
    </row>
    <row r="219" spans="1:13" x14ac:dyDescent="0.25">
      <c r="A219" s="1" t="s">
        <v>514</v>
      </c>
      <c r="B219" s="1" t="s">
        <v>290</v>
      </c>
      <c r="L219" s="1">
        <v>6063086</v>
      </c>
    </row>
    <row r="220" spans="1:13" x14ac:dyDescent="0.25">
      <c r="A220" s="1" t="s">
        <v>514</v>
      </c>
      <c r="B220" s="1" t="s">
        <v>289</v>
      </c>
      <c r="L220" s="1">
        <v>3500000</v>
      </c>
    </row>
    <row r="221" spans="1:13" x14ac:dyDescent="0.25">
      <c r="A221" s="1" t="s">
        <v>514</v>
      </c>
      <c r="B221" s="1" t="s">
        <v>288</v>
      </c>
      <c r="M221" s="1">
        <v>3482796</v>
      </c>
    </row>
    <row r="222" spans="1:13" x14ac:dyDescent="0.25">
      <c r="A222" s="1" t="s">
        <v>514</v>
      </c>
      <c r="B222" s="1" t="s">
        <v>287</v>
      </c>
      <c r="M222" s="1">
        <v>3212698</v>
      </c>
    </row>
    <row r="223" spans="1:13" x14ac:dyDescent="0.25">
      <c r="A223" s="1" t="s">
        <v>514</v>
      </c>
      <c r="B223" s="1" t="s">
        <v>286</v>
      </c>
      <c r="M223" s="1">
        <v>5103616</v>
      </c>
    </row>
    <row r="224" spans="1:13" x14ac:dyDescent="0.25">
      <c r="A224" s="1" t="s">
        <v>514</v>
      </c>
      <c r="B224" s="1" t="s">
        <v>285</v>
      </c>
      <c r="M224" s="1">
        <v>2500000</v>
      </c>
    </row>
    <row r="225" spans="1:14" x14ac:dyDescent="0.25">
      <c r="A225" s="1" t="s">
        <v>514</v>
      </c>
      <c r="B225" s="1" t="s">
        <v>284</v>
      </c>
      <c r="M225" s="1">
        <v>1500000</v>
      </c>
    </row>
    <row r="226" spans="1:14" x14ac:dyDescent="0.25">
      <c r="A226" s="1" t="s">
        <v>514</v>
      </c>
      <c r="B226" s="1" t="s">
        <v>283</v>
      </c>
      <c r="M226" s="1">
        <v>1000000</v>
      </c>
    </row>
    <row r="227" spans="1:14" x14ac:dyDescent="0.25">
      <c r="A227" s="1" t="s">
        <v>514</v>
      </c>
      <c r="B227" s="1" t="s">
        <v>282</v>
      </c>
      <c r="N227" s="1">
        <v>3105426</v>
      </c>
    </row>
    <row r="228" spans="1:14" x14ac:dyDescent="0.25">
      <c r="A228" s="1" t="s">
        <v>514</v>
      </c>
      <c r="B228" s="1" t="s">
        <v>281</v>
      </c>
      <c r="N228" s="1">
        <v>7199604</v>
      </c>
    </row>
    <row r="229" spans="1:14" x14ac:dyDescent="0.25">
      <c r="A229" s="1" t="s">
        <v>514</v>
      </c>
      <c r="B229" s="1" t="s">
        <v>280</v>
      </c>
      <c r="N229" s="1">
        <v>7746878</v>
      </c>
    </row>
    <row r="230" spans="1:14" x14ac:dyDescent="0.25">
      <c r="A230" s="1" t="s">
        <v>514</v>
      </c>
      <c r="B230" s="1" t="s">
        <v>279</v>
      </c>
      <c r="N230" s="1">
        <v>6654529</v>
      </c>
    </row>
    <row r="231" spans="1:14" x14ac:dyDescent="0.25">
      <c r="A231" s="1" t="s">
        <v>514</v>
      </c>
      <c r="B231" s="1" t="s">
        <v>278</v>
      </c>
      <c r="N231" s="1">
        <v>16603423</v>
      </c>
    </row>
    <row r="232" spans="1:14" x14ac:dyDescent="0.25">
      <c r="A232" s="1" t="s">
        <v>515</v>
      </c>
      <c r="B232" s="1" t="s">
        <v>242</v>
      </c>
      <c r="C232" s="1">
        <v>25000</v>
      </c>
    </row>
    <row r="233" spans="1:14" x14ac:dyDescent="0.25">
      <c r="A233" s="1" t="s">
        <v>515</v>
      </c>
      <c r="B233" s="1" t="s">
        <v>277</v>
      </c>
      <c r="C233" s="1">
        <v>32500</v>
      </c>
    </row>
    <row r="234" spans="1:14" x14ac:dyDescent="0.25">
      <c r="A234" s="1" t="s">
        <v>515</v>
      </c>
      <c r="B234" s="1" t="s">
        <v>276</v>
      </c>
      <c r="C234" s="1">
        <v>23000</v>
      </c>
    </row>
    <row r="235" spans="1:14" x14ac:dyDescent="0.25">
      <c r="A235" s="1" t="s">
        <v>515</v>
      </c>
      <c r="B235" s="1" t="s">
        <v>275</v>
      </c>
      <c r="C235" s="1">
        <v>25000</v>
      </c>
    </row>
    <row r="236" spans="1:14" x14ac:dyDescent="0.25">
      <c r="A236" s="1" t="s">
        <v>515</v>
      </c>
      <c r="B236" s="1" t="s">
        <v>274</v>
      </c>
      <c r="C236" s="1">
        <v>30000</v>
      </c>
    </row>
    <row r="237" spans="1:14" x14ac:dyDescent="0.25">
      <c r="A237" s="1" t="s">
        <v>515</v>
      </c>
      <c r="B237" s="1" t="s">
        <v>273</v>
      </c>
      <c r="C237" s="1">
        <v>5400000</v>
      </c>
    </row>
    <row r="238" spans="1:14" x14ac:dyDescent="0.25">
      <c r="A238" s="1" t="s">
        <v>515</v>
      </c>
      <c r="B238" s="1" t="s">
        <v>272</v>
      </c>
      <c r="C238" s="1">
        <v>100000</v>
      </c>
    </row>
    <row r="239" spans="1:14" x14ac:dyDescent="0.25">
      <c r="A239" s="1" t="s">
        <v>515</v>
      </c>
      <c r="B239" s="1" t="s">
        <v>271</v>
      </c>
      <c r="C239" s="1">
        <v>20000</v>
      </c>
    </row>
    <row r="240" spans="1:14" x14ac:dyDescent="0.25">
      <c r="A240" s="1" t="s">
        <v>515</v>
      </c>
      <c r="B240" s="1" t="s">
        <v>270</v>
      </c>
      <c r="C240" s="1">
        <v>150000</v>
      </c>
    </row>
    <row r="241" spans="1:4" x14ac:dyDescent="0.25">
      <c r="A241" s="1" t="s">
        <v>515</v>
      </c>
      <c r="B241" s="1" t="s">
        <v>269</v>
      </c>
      <c r="C241" s="1">
        <v>25000</v>
      </c>
    </row>
    <row r="242" spans="1:4" x14ac:dyDescent="0.25">
      <c r="A242" s="1" t="s">
        <v>515</v>
      </c>
      <c r="B242" s="1" t="s">
        <v>268</v>
      </c>
      <c r="C242" s="1">
        <v>75000</v>
      </c>
    </row>
    <row r="243" spans="1:4" x14ac:dyDescent="0.25">
      <c r="A243" s="1" t="s">
        <v>515</v>
      </c>
      <c r="B243" s="1" t="s">
        <v>267</v>
      </c>
      <c r="C243" s="1">
        <v>75000</v>
      </c>
    </row>
    <row r="244" spans="1:4" x14ac:dyDescent="0.25">
      <c r="A244" s="1" t="s">
        <v>515</v>
      </c>
      <c r="B244" s="1" t="s">
        <v>217</v>
      </c>
      <c r="C244" s="1">
        <v>15000</v>
      </c>
    </row>
    <row r="245" spans="1:4" x14ac:dyDescent="0.25">
      <c r="A245" s="1" t="s">
        <v>515</v>
      </c>
      <c r="B245" s="1" t="s">
        <v>216</v>
      </c>
      <c r="C245" s="1">
        <v>100000</v>
      </c>
    </row>
    <row r="246" spans="1:4" x14ac:dyDescent="0.25">
      <c r="A246" s="1" t="s">
        <v>515</v>
      </c>
      <c r="B246" s="1" t="s">
        <v>215</v>
      </c>
      <c r="C246" s="1">
        <v>500000</v>
      </c>
    </row>
    <row r="247" spans="1:4" x14ac:dyDescent="0.25">
      <c r="A247" s="1" t="s">
        <v>515</v>
      </c>
      <c r="B247" s="1" t="s">
        <v>214</v>
      </c>
      <c r="C247" s="1">
        <v>50000</v>
      </c>
    </row>
    <row r="248" spans="1:4" x14ac:dyDescent="0.25">
      <c r="A248" s="1" t="s">
        <v>515</v>
      </c>
      <c r="B248" s="1" t="s">
        <v>266</v>
      </c>
      <c r="C248" s="1">
        <v>25000</v>
      </c>
    </row>
    <row r="249" spans="1:4" x14ac:dyDescent="0.25">
      <c r="A249" s="1" t="s">
        <v>515</v>
      </c>
      <c r="B249" s="1" t="s">
        <v>265</v>
      </c>
      <c r="C249" s="1">
        <v>200000</v>
      </c>
    </row>
    <row r="250" spans="1:4" x14ac:dyDescent="0.25">
      <c r="A250" s="1" t="s">
        <v>515</v>
      </c>
      <c r="B250" s="1" t="s">
        <v>264</v>
      </c>
      <c r="C250" s="1">
        <v>40000</v>
      </c>
    </row>
    <row r="251" spans="1:4" x14ac:dyDescent="0.25">
      <c r="A251" s="1" t="s">
        <v>515</v>
      </c>
      <c r="B251" s="1" t="s">
        <v>263</v>
      </c>
      <c r="C251" s="1">
        <v>75000</v>
      </c>
    </row>
    <row r="252" spans="1:4" x14ac:dyDescent="0.25">
      <c r="A252" s="1" t="s">
        <v>515</v>
      </c>
      <c r="B252" s="1" t="s">
        <v>262</v>
      </c>
      <c r="C252" s="1">
        <v>550000</v>
      </c>
    </row>
    <row r="253" spans="1:4" x14ac:dyDescent="0.25">
      <c r="A253" s="1" t="s">
        <v>515</v>
      </c>
      <c r="B253" s="1" t="s">
        <v>224</v>
      </c>
      <c r="D253" s="1">
        <v>25000</v>
      </c>
    </row>
    <row r="254" spans="1:4" x14ac:dyDescent="0.25">
      <c r="A254" s="1" t="s">
        <v>515</v>
      </c>
      <c r="B254" s="1" t="s">
        <v>242</v>
      </c>
      <c r="D254" s="1">
        <v>25000</v>
      </c>
    </row>
    <row r="255" spans="1:4" x14ac:dyDescent="0.25">
      <c r="A255" s="1" t="s">
        <v>515</v>
      </c>
      <c r="B255" s="1" t="s">
        <v>223</v>
      </c>
      <c r="D255" s="1">
        <v>30000</v>
      </c>
    </row>
    <row r="256" spans="1:4" x14ac:dyDescent="0.25">
      <c r="A256" s="1" t="s">
        <v>515</v>
      </c>
      <c r="B256" s="1" t="s">
        <v>251</v>
      </c>
      <c r="D256" s="1">
        <v>50000</v>
      </c>
    </row>
    <row r="257" spans="1:5" x14ac:dyDescent="0.25">
      <c r="A257" s="1" t="s">
        <v>515</v>
      </c>
      <c r="B257" s="1" t="s">
        <v>261</v>
      </c>
      <c r="D257" s="1">
        <v>25000</v>
      </c>
    </row>
    <row r="258" spans="1:5" x14ac:dyDescent="0.25">
      <c r="A258" s="1" t="s">
        <v>515</v>
      </c>
      <c r="B258" s="1" t="s">
        <v>229</v>
      </c>
      <c r="D258" s="1">
        <v>27500</v>
      </c>
    </row>
    <row r="259" spans="1:5" x14ac:dyDescent="0.25">
      <c r="A259" s="1" t="s">
        <v>515</v>
      </c>
      <c r="B259" s="1" t="s">
        <v>260</v>
      </c>
      <c r="D259" s="1">
        <v>100000</v>
      </c>
    </row>
    <row r="260" spans="1:5" x14ac:dyDescent="0.25">
      <c r="A260" s="1" t="s">
        <v>515</v>
      </c>
      <c r="B260" s="1" t="s">
        <v>259</v>
      </c>
      <c r="D260" s="1">
        <v>100000</v>
      </c>
    </row>
    <row r="261" spans="1:5" x14ac:dyDescent="0.25">
      <c r="A261" s="1" t="s">
        <v>515</v>
      </c>
      <c r="B261" s="1" t="s">
        <v>258</v>
      </c>
      <c r="D261" s="1">
        <v>50000</v>
      </c>
    </row>
    <row r="262" spans="1:5" x14ac:dyDescent="0.25">
      <c r="A262" s="1" t="s">
        <v>515</v>
      </c>
      <c r="B262" s="1" t="s">
        <v>257</v>
      </c>
      <c r="D262" s="1">
        <v>20000</v>
      </c>
    </row>
    <row r="263" spans="1:5" x14ac:dyDescent="0.25">
      <c r="A263" s="1" t="s">
        <v>515</v>
      </c>
      <c r="B263" s="1" t="s">
        <v>217</v>
      </c>
      <c r="D263" s="1">
        <v>25000</v>
      </c>
    </row>
    <row r="264" spans="1:5" x14ac:dyDescent="0.25">
      <c r="A264" s="1" t="s">
        <v>515</v>
      </c>
      <c r="B264" s="1" t="s">
        <v>215</v>
      </c>
      <c r="D264" s="1">
        <v>150000</v>
      </c>
    </row>
    <row r="265" spans="1:5" x14ac:dyDescent="0.25">
      <c r="A265" s="1" t="s">
        <v>515</v>
      </c>
      <c r="B265" s="1" t="s">
        <v>216</v>
      </c>
      <c r="D265" s="1">
        <v>160000</v>
      </c>
    </row>
    <row r="266" spans="1:5" x14ac:dyDescent="0.25">
      <c r="A266" s="1" t="s">
        <v>515</v>
      </c>
      <c r="B266" s="1" t="s">
        <v>214</v>
      </c>
      <c r="D266" s="1">
        <v>50000</v>
      </c>
    </row>
    <row r="267" spans="1:5" x14ac:dyDescent="0.25">
      <c r="A267" s="1" t="s">
        <v>515</v>
      </c>
      <c r="B267" s="1" t="s">
        <v>235</v>
      </c>
      <c r="D267" s="1">
        <v>200000</v>
      </c>
    </row>
    <row r="268" spans="1:5" x14ac:dyDescent="0.25">
      <c r="A268" s="1" t="s">
        <v>515</v>
      </c>
      <c r="B268" s="1" t="s">
        <v>256</v>
      </c>
      <c r="D268" s="1">
        <v>14000</v>
      </c>
    </row>
    <row r="269" spans="1:5" x14ac:dyDescent="0.25">
      <c r="A269" s="1" t="s">
        <v>515</v>
      </c>
      <c r="B269" s="1" t="s">
        <v>255</v>
      </c>
      <c r="D269" s="1">
        <v>40000</v>
      </c>
    </row>
    <row r="270" spans="1:5" x14ac:dyDescent="0.25">
      <c r="A270" s="1" t="s">
        <v>515</v>
      </c>
      <c r="B270" s="1" t="s">
        <v>254</v>
      </c>
      <c r="D270" s="1">
        <v>693840</v>
      </c>
    </row>
    <row r="271" spans="1:5" x14ac:dyDescent="0.25">
      <c r="A271" s="1" t="s">
        <v>515</v>
      </c>
      <c r="B271" s="1" t="s">
        <v>224</v>
      </c>
      <c r="E271" s="1">
        <v>25000</v>
      </c>
    </row>
    <row r="272" spans="1:5" x14ac:dyDescent="0.25">
      <c r="A272" s="1" t="s">
        <v>515</v>
      </c>
      <c r="B272" s="1" t="s">
        <v>253</v>
      </c>
      <c r="E272" s="1">
        <v>25000</v>
      </c>
    </row>
    <row r="273" spans="1:5" x14ac:dyDescent="0.25">
      <c r="A273" s="1" t="s">
        <v>515</v>
      </c>
      <c r="B273" s="1" t="s">
        <v>242</v>
      </c>
      <c r="E273" s="1">
        <v>25000</v>
      </c>
    </row>
    <row r="274" spans="1:5" x14ac:dyDescent="0.25">
      <c r="A274" s="1" t="s">
        <v>515</v>
      </c>
      <c r="B274" s="1" t="s">
        <v>223</v>
      </c>
      <c r="E274" s="1">
        <v>30000</v>
      </c>
    </row>
    <row r="275" spans="1:5" x14ac:dyDescent="0.25">
      <c r="A275" s="1" t="s">
        <v>515</v>
      </c>
      <c r="B275" s="1" t="s">
        <v>252</v>
      </c>
      <c r="E275" s="1">
        <v>135000</v>
      </c>
    </row>
    <row r="276" spans="1:5" x14ac:dyDescent="0.25">
      <c r="A276" s="1" t="s">
        <v>515</v>
      </c>
      <c r="B276" s="1" t="s">
        <v>251</v>
      </c>
      <c r="E276" s="1">
        <v>50000</v>
      </c>
    </row>
    <row r="277" spans="1:5" x14ac:dyDescent="0.25">
      <c r="A277" s="1" t="s">
        <v>515</v>
      </c>
      <c r="B277" s="1" t="s">
        <v>229</v>
      </c>
      <c r="E277" s="1">
        <v>27500</v>
      </c>
    </row>
    <row r="278" spans="1:5" x14ac:dyDescent="0.25">
      <c r="A278" s="1" t="s">
        <v>515</v>
      </c>
      <c r="B278" s="1" t="s">
        <v>250</v>
      </c>
      <c r="E278" s="1">
        <v>40000</v>
      </c>
    </row>
    <row r="279" spans="1:5" x14ac:dyDescent="0.25">
      <c r="A279" s="1" t="s">
        <v>515</v>
      </c>
      <c r="B279" s="1" t="s">
        <v>249</v>
      </c>
      <c r="E279" s="1">
        <v>200000</v>
      </c>
    </row>
    <row r="280" spans="1:5" x14ac:dyDescent="0.25">
      <c r="A280" s="1" t="s">
        <v>515</v>
      </c>
      <c r="B280" s="1" t="s">
        <v>217</v>
      </c>
      <c r="E280" s="1">
        <v>25000</v>
      </c>
    </row>
    <row r="281" spans="1:5" x14ac:dyDescent="0.25">
      <c r="A281" s="1" t="s">
        <v>515</v>
      </c>
      <c r="B281" s="1" t="s">
        <v>216</v>
      </c>
      <c r="E281" s="1">
        <v>160000</v>
      </c>
    </row>
    <row r="282" spans="1:5" x14ac:dyDescent="0.25">
      <c r="A282" s="1" t="s">
        <v>515</v>
      </c>
      <c r="B282" s="1" t="s">
        <v>215</v>
      </c>
      <c r="E282" s="1">
        <v>200000</v>
      </c>
    </row>
    <row r="283" spans="1:5" x14ac:dyDescent="0.25">
      <c r="A283" s="1" t="s">
        <v>515</v>
      </c>
      <c r="B283" s="1" t="s">
        <v>214</v>
      </c>
      <c r="E283" s="1">
        <v>50000</v>
      </c>
    </row>
    <row r="284" spans="1:5" x14ac:dyDescent="0.25">
      <c r="A284" s="1" t="s">
        <v>515</v>
      </c>
      <c r="B284" s="1" t="s">
        <v>248</v>
      </c>
      <c r="E284" s="1">
        <v>930690</v>
      </c>
    </row>
    <row r="285" spans="1:5" x14ac:dyDescent="0.25">
      <c r="A285" s="1" t="s">
        <v>515</v>
      </c>
      <c r="B285" s="1" t="s">
        <v>247</v>
      </c>
      <c r="E285" s="1">
        <v>1000000</v>
      </c>
    </row>
    <row r="286" spans="1:5" x14ac:dyDescent="0.25">
      <c r="A286" s="1" t="s">
        <v>515</v>
      </c>
      <c r="B286" s="1" t="s">
        <v>235</v>
      </c>
      <c r="E286" s="1">
        <v>100000</v>
      </c>
    </row>
    <row r="287" spans="1:5" x14ac:dyDescent="0.25">
      <c r="A287" s="1" t="s">
        <v>515</v>
      </c>
      <c r="B287" s="1" t="s">
        <v>246</v>
      </c>
      <c r="E287" s="1">
        <v>293200</v>
      </c>
    </row>
    <row r="288" spans="1:5" x14ac:dyDescent="0.25">
      <c r="A288" s="1" t="s">
        <v>515</v>
      </c>
      <c r="B288" s="1" t="s">
        <v>245</v>
      </c>
      <c r="E288" s="1">
        <v>67500</v>
      </c>
    </row>
    <row r="289" spans="1:6" x14ac:dyDescent="0.25">
      <c r="A289" s="1" t="s">
        <v>515</v>
      </c>
      <c r="B289" s="1" t="s">
        <v>244</v>
      </c>
      <c r="E289" s="1">
        <v>1000000</v>
      </c>
    </row>
    <row r="290" spans="1:6" x14ac:dyDescent="0.25">
      <c r="A290" s="1" t="s">
        <v>515</v>
      </c>
      <c r="B290" s="1" t="s">
        <v>243</v>
      </c>
      <c r="E290" s="1">
        <v>12000</v>
      </c>
    </row>
    <row r="291" spans="1:6" x14ac:dyDescent="0.25">
      <c r="A291" s="1" t="s">
        <v>515</v>
      </c>
      <c r="B291" s="1" t="s">
        <v>225</v>
      </c>
      <c r="F291" s="1">
        <v>50000</v>
      </c>
    </row>
    <row r="292" spans="1:6" x14ac:dyDescent="0.25">
      <c r="A292" s="1" t="s">
        <v>515</v>
      </c>
      <c r="B292" s="1" t="s">
        <v>224</v>
      </c>
      <c r="F292" s="1">
        <v>25000</v>
      </c>
    </row>
    <row r="293" spans="1:6" x14ac:dyDescent="0.25">
      <c r="A293" s="1" t="s">
        <v>515</v>
      </c>
      <c r="B293" s="1" t="s">
        <v>242</v>
      </c>
      <c r="F293" s="1">
        <v>25000</v>
      </c>
    </row>
    <row r="294" spans="1:6" x14ac:dyDescent="0.25">
      <c r="A294" s="1" t="s">
        <v>515</v>
      </c>
      <c r="B294" s="1" t="s">
        <v>223</v>
      </c>
      <c r="F294" s="1">
        <v>30000</v>
      </c>
    </row>
    <row r="295" spans="1:6" x14ac:dyDescent="0.25">
      <c r="A295" s="1" t="s">
        <v>515</v>
      </c>
      <c r="B295" s="1" t="s">
        <v>241</v>
      </c>
      <c r="F295" s="1">
        <v>135000</v>
      </c>
    </row>
    <row r="296" spans="1:6" x14ac:dyDescent="0.25">
      <c r="A296" s="1" t="s">
        <v>515</v>
      </c>
      <c r="B296" s="1" t="s">
        <v>240</v>
      </c>
      <c r="F296" s="1">
        <v>25000</v>
      </c>
    </row>
    <row r="297" spans="1:6" x14ac:dyDescent="0.25">
      <c r="A297" s="1" t="s">
        <v>515</v>
      </c>
      <c r="B297" s="1" t="s">
        <v>220</v>
      </c>
      <c r="F297" s="1">
        <v>28000</v>
      </c>
    </row>
    <row r="298" spans="1:6" x14ac:dyDescent="0.25">
      <c r="A298" s="1" t="s">
        <v>515</v>
      </c>
      <c r="B298" s="1" t="s">
        <v>239</v>
      </c>
      <c r="F298" s="1">
        <v>1000000</v>
      </c>
    </row>
    <row r="299" spans="1:6" x14ac:dyDescent="0.25">
      <c r="A299" s="1" t="s">
        <v>515</v>
      </c>
      <c r="B299" s="1" t="s">
        <v>238</v>
      </c>
      <c r="F299" s="1">
        <v>4000000</v>
      </c>
    </row>
    <row r="300" spans="1:6" x14ac:dyDescent="0.25">
      <c r="A300" s="1" t="s">
        <v>515</v>
      </c>
      <c r="B300" s="1" t="s">
        <v>217</v>
      </c>
      <c r="F300" s="1">
        <v>25000</v>
      </c>
    </row>
    <row r="301" spans="1:6" x14ac:dyDescent="0.25">
      <c r="A301" s="1" t="s">
        <v>515</v>
      </c>
      <c r="B301" s="1" t="s">
        <v>216</v>
      </c>
      <c r="F301" s="1">
        <v>160000</v>
      </c>
    </row>
    <row r="302" spans="1:6" x14ac:dyDescent="0.25">
      <c r="A302" s="1" t="s">
        <v>515</v>
      </c>
      <c r="B302" s="1" t="s">
        <v>215</v>
      </c>
      <c r="F302" s="1">
        <v>200000</v>
      </c>
    </row>
    <row r="303" spans="1:6" x14ac:dyDescent="0.25">
      <c r="A303" s="1" t="s">
        <v>515</v>
      </c>
      <c r="B303" s="1" t="s">
        <v>214</v>
      </c>
      <c r="F303" s="1">
        <v>50000</v>
      </c>
    </row>
    <row r="304" spans="1:6" x14ac:dyDescent="0.25">
      <c r="A304" s="1" t="s">
        <v>515</v>
      </c>
      <c r="B304" s="1" t="s">
        <v>237</v>
      </c>
      <c r="F304" s="1">
        <v>75000</v>
      </c>
    </row>
    <row r="305" spans="1:7" x14ac:dyDescent="0.25">
      <c r="A305" s="1" t="s">
        <v>515</v>
      </c>
      <c r="B305" s="1" t="s">
        <v>236</v>
      </c>
      <c r="F305" s="1">
        <v>25000</v>
      </c>
    </row>
    <row r="306" spans="1:7" x14ac:dyDescent="0.25">
      <c r="A306" s="1" t="s">
        <v>515</v>
      </c>
      <c r="B306" s="1" t="s">
        <v>235</v>
      </c>
      <c r="F306" s="1">
        <v>150000</v>
      </c>
    </row>
    <row r="307" spans="1:7" x14ac:dyDescent="0.25">
      <c r="A307" s="1" t="s">
        <v>515</v>
      </c>
      <c r="B307" s="1" t="s">
        <v>234</v>
      </c>
      <c r="F307" s="1">
        <v>40000</v>
      </c>
    </row>
    <row r="308" spans="1:7" x14ac:dyDescent="0.25">
      <c r="A308" s="1" t="s">
        <v>515</v>
      </c>
      <c r="B308" s="1" t="s">
        <v>233</v>
      </c>
      <c r="F308" s="1">
        <v>1725000</v>
      </c>
    </row>
    <row r="309" spans="1:7" x14ac:dyDescent="0.25">
      <c r="A309" s="1" t="s">
        <v>515</v>
      </c>
      <c r="B309" s="1" t="s">
        <v>225</v>
      </c>
      <c r="G309" s="1">
        <v>50000</v>
      </c>
    </row>
    <row r="310" spans="1:7" x14ac:dyDescent="0.25">
      <c r="A310" s="1" t="s">
        <v>515</v>
      </c>
      <c r="B310" s="1" t="s">
        <v>224</v>
      </c>
      <c r="G310" s="1">
        <v>50000</v>
      </c>
    </row>
    <row r="311" spans="1:7" x14ac:dyDescent="0.25">
      <c r="A311" s="1" t="s">
        <v>515</v>
      </c>
      <c r="B311" s="1" t="s">
        <v>223</v>
      </c>
      <c r="G311" s="1">
        <v>30000</v>
      </c>
    </row>
    <row r="312" spans="1:7" x14ac:dyDescent="0.25">
      <c r="A312" s="1" t="s">
        <v>515</v>
      </c>
      <c r="B312" s="1" t="s">
        <v>232</v>
      </c>
      <c r="G312" s="1">
        <v>250000</v>
      </c>
    </row>
    <row r="313" spans="1:7" x14ac:dyDescent="0.25">
      <c r="A313" s="1" t="s">
        <v>515</v>
      </c>
      <c r="B313" s="1" t="s">
        <v>231</v>
      </c>
      <c r="G313" s="1">
        <v>22000</v>
      </c>
    </row>
    <row r="314" spans="1:7" x14ac:dyDescent="0.25">
      <c r="A314" s="1" t="s">
        <v>515</v>
      </c>
      <c r="B314" s="1" t="s">
        <v>230</v>
      </c>
      <c r="G314" s="1">
        <v>135000</v>
      </c>
    </row>
    <row r="315" spans="1:7" x14ac:dyDescent="0.25">
      <c r="A315" s="1" t="s">
        <v>515</v>
      </c>
      <c r="B315" s="1" t="s">
        <v>229</v>
      </c>
      <c r="G315" s="1">
        <v>28000</v>
      </c>
    </row>
    <row r="316" spans="1:7" x14ac:dyDescent="0.25">
      <c r="A316" s="1" t="s">
        <v>515</v>
      </c>
      <c r="B316" s="1" t="s">
        <v>228</v>
      </c>
      <c r="G316" s="1">
        <v>45000</v>
      </c>
    </row>
    <row r="317" spans="1:7" x14ac:dyDescent="0.25">
      <c r="A317" s="1" t="s">
        <v>515</v>
      </c>
      <c r="B317" s="1" t="s">
        <v>227</v>
      </c>
      <c r="G317" s="1">
        <v>5000000</v>
      </c>
    </row>
    <row r="318" spans="1:7" x14ac:dyDescent="0.25">
      <c r="A318" s="1" t="s">
        <v>515</v>
      </c>
      <c r="B318" s="1" t="s">
        <v>217</v>
      </c>
      <c r="G318" s="1">
        <v>25000</v>
      </c>
    </row>
    <row r="319" spans="1:7" x14ac:dyDescent="0.25">
      <c r="A319" s="1" t="s">
        <v>515</v>
      </c>
      <c r="B319" s="1" t="s">
        <v>215</v>
      </c>
      <c r="G319" s="1">
        <v>200000</v>
      </c>
    </row>
    <row r="320" spans="1:7" x14ac:dyDescent="0.25">
      <c r="A320" s="1" t="s">
        <v>515</v>
      </c>
      <c r="B320" s="1" t="s">
        <v>214</v>
      </c>
      <c r="G320" s="1">
        <v>50000</v>
      </c>
    </row>
    <row r="321" spans="1:8" x14ac:dyDescent="0.25">
      <c r="A321" s="1" t="s">
        <v>515</v>
      </c>
      <c r="B321" s="1" t="s">
        <v>226</v>
      </c>
      <c r="G321" s="1">
        <v>15000</v>
      </c>
    </row>
    <row r="322" spans="1:8" x14ac:dyDescent="0.25">
      <c r="A322" s="1" t="s">
        <v>515</v>
      </c>
      <c r="B322" s="1" t="s">
        <v>225</v>
      </c>
      <c r="H322" s="1">
        <v>50000</v>
      </c>
    </row>
    <row r="323" spans="1:8" x14ac:dyDescent="0.25">
      <c r="A323" s="1" t="s">
        <v>515</v>
      </c>
      <c r="B323" s="1" t="s">
        <v>224</v>
      </c>
      <c r="H323" s="1">
        <v>50000</v>
      </c>
    </row>
    <row r="324" spans="1:8" x14ac:dyDescent="0.25">
      <c r="A324" s="1" t="s">
        <v>515</v>
      </c>
      <c r="B324" s="1" t="s">
        <v>223</v>
      </c>
      <c r="H324" s="1">
        <v>30000</v>
      </c>
    </row>
    <row r="325" spans="1:8" x14ac:dyDescent="0.25">
      <c r="A325" s="1" t="s">
        <v>515</v>
      </c>
      <c r="B325" s="1" t="s">
        <v>222</v>
      </c>
      <c r="H325" s="1">
        <v>75000</v>
      </c>
    </row>
    <row r="326" spans="1:8" x14ac:dyDescent="0.25">
      <c r="A326" s="1" t="s">
        <v>515</v>
      </c>
      <c r="B326" s="1" t="s">
        <v>221</v>
      </c>
      <c r="H326" s="1">
        <v>50000</v>
      </c>
    </row>
    <row r="327" spans="1:8" x14ac:dyDescent="0.25">
      <c r="A327" s="1" t="s">
        <v>515</v>
      </c>
      <c r="B327" s="1" t="s">
        <v>220</v>
      </c>
      <c r="H327" s="1">
        <v>30000</v>
      </c>
    </row>
    <row r="328" spans="1:8" x14ac:dyDescent="0.25">
      <c r="A328" s="1" t="s">
        <v>515</v>
      </c>
      <c r="B328" s="1" t="s">
        <v>219</v>
      </c>
      <c r="H328" s="1">
        <v>1400000</v>
      </c>
    </row>
    <row r="329" spans="1:8" x14ac:dyDescent="0.25">
      <c r="A329" s="1" t="s">
        <v>515</v>
      </c>
      <c r="B329" s="1" t="s">
        <v>218</v>
      </c>
      <c r="H329" s="1">
        <v>2000000</v>
      </c>
    </row>
    <row r="330" spans="1:8" x14ac:dyDescent="0.25">
      <c r="A330" s="1" t="s">
        <v>515</v>
      </c>
      <c r="B330" s="1" t="s">
        <v>217</v>
      </c>
      <c r="H330" s="1">
        <v>25000</v>
      </c>
    </row>
    <row r="331" spans="1:8" x14ac:dyDescent="0.25">
      <c r="A331" s="1" t="s">
        <v>515</v>
      </c>
      <c r="B331" s="1" t="s">
        <v>216</v>
      </c>
      <c r="H331" s="1">
        <v>160000</v>
      </c>
    </row>
    <row r="332" spans="1:8" x14ac:dyDescent="0.25">
      <c r="A332" s="1" t="s">
        <v>515</v>
      </c>
      <c r="B332" s="1" t="s">
        <v>215</v>
      </c>
      <c r="H332" s="1">
        <v>200000</v>
      </c>
    </row>
    <row r="333" spans="1:8" x14ac:dyDescent="0.25">
      <c r="A333" s="1" t="s">
        <v>515</v>
      </c>
      <c r="B333" s="1" t="s">
        <v>214</v>
      </c>
      <c r="H333" s="1">
        <v>50000</v>
      </c>
    </row>
    <row r="334" spans="1:8" x14ac:dyDescent="0.25">
      <c r="A334" s="1" t="s">
        <v>515</v>
      </c>
      <c r="B334" s="1" t="s">
        <v>213</v>
      </c>
      <c r="H334" s="1">
        <v>100000</v>
      </c>
    </row>
    <row r="335" spans="1:8" x14ac:dyDescent="0.25">
      <c r="A335" s="1" t="s">
        <v>516</v>
      </c>
      <c r="B335" s="1" t="s">
        <v>212</v>
      </c>
      <c r="C335" s="1">
        <v>3282467</v>
      </c>
    </row>
    <row r="336" spans="1:8" x14ac:dyDescent="0.25">
      <c r="A336" s="1" t="s">
        <v>516</v>
      </c>
      <c r="B336" s="1" t="s">
        <v>211</v>
      </c>
      <c r="C336" s="1">
        <v>238000000</v>
      </c>
    </row>
    <row r="337" spans="1:3" x14ac:dyDescent="0.25">
      <c r="A337" s="1" t="s">
        <v>516</v>
      </c>
      <c r="B337" s="1" t="s">
        <v>210</v>
      </c>
      <c r="C337" s="1">
        <v>7930000</v>
      </c>
    </row>
    <row r="338" spans="1:3" x14ac:dyDescent="0.25">
      <c r="A338" s="1" t="s">
        <v>516</v>
      </c>
      <c r="B338" s="1" t="s">
        <v>209</v>
      </c>
      <c r="C338" s="1">
        <v>2000000</v>
      </c>
    </row>
    <row r="339" spans="1:3" x14ac:dyDescent="0.25">
      <c r="A339" s="1" t="s">
        <v>516</v>
      </c>
      <c r="B339" s="1" t="s">
        <v>208</v>
      </c>
      <c r="C339" s="1">
        <v>500000</v>
      </c>
    </row>
    <row r="340" spans="1:3" x14ac:dyDescent="0.25">
      <c r="A340" s="1" t="s">
        <v>516</v>
      </c>
      <c r="B340" s="1" t="s">
        <v>207</v>
      </c>
      <c r="C340" s="1">
        <v>1500000</v>
      </c>
    </row>
    <row r="341" spans="1:3" x14ac:dyDescent="0.25">
      <c r="A341" s="1" t="s">
        <v>516</v>
      </c>
      <c r="B341" s="1" t="s">
        <v>206</v>
      </c>
      <c r="C341" s="1">
        <v>7500000</v>
      </c>
    </row>
    <row r="342" spans="1:3" x14ac:dyDescent="0.25">
      <c r="A342" s="1" t="s">
        <v>516</v>
      </c>
      <c r="B342" s="1" t="s">
        <v>205</v>
      </c>
      <c r="C342" s="1">
        <v>50000</v>
      </c>
    </row>
    <row r="343" spans="1:3" x14ac:dyDescent="0.25">
      <c r="A343" s="1" t="s">
        <v>516</v>
      </c>
      <c r="B343" s="1" t="s">
        <v>204</v>
      </c>
      <c r="C343" s="1">
        <v>8450000</v>
      </c>
    </row>
    <row r="344" spans="1:3" x14ac:dyDescent="0.25">
      <c r="A344" s="1" t="s">
        <v>516</v>
      </c>
      <c r="B344" s="1" t="s">
        <v>203</v>
      </c>
      <c r="C344" s="1">
        <v>2000000</v>
      </c>
    </row>
    <row r="345" spans="1:3" x14ac:dyDescent="0.25">
      <c r="A345" s="1" t="s">
        <v>516</v>
      </c>
      <c r="B345" s="1" t="s">
        <v>202</v>
      </c>
      <c r="C345" s="1">
        <v>500000</v>
      </c>
    </row>
    <row r="346" spans="1:3" x14ac:dyDescent="0.25">
      <c r="A346" s="1" t="s">
        <v>517</v>
      </c>
      <c r="B346" s="1" t="s">
        <v>201</v>
      </c>
      <c r="C346" s="1">
        <v>100000</v>
      </c>
    </row>
    <row r="347" spans="1:3" x14ac:dyDescent="0.25">
      <c r="A347" s="1" t="s">
        <v>517</v>
      </c>
      <c r="B347" s="1" t="s">
        <v>200</v>
      </c>
      <c r="C347" s="1">
        <v>100000</v>
      </c>
    </row>
    <row r="348" spans="1:3" x14ac:dyDescent="0.25">
      <c r="A348" s="1" t="s">
        <v>517</v>
      </c>
      <c r="B348" s="1" t="s">
        <v>199</v>
      </c>
      <c r="C348" s="1">
        <v>2000000</v>
      </c>
    </row>
    <row r="349" spans="1:3" x14ac:dyDescent="0.25">
      <c r="A349" s="1" t="s">
        <v>517</v>
      </c>
      <c r="B349" s="1" t="s">
        <v>198</v>
      </c>
      <c r="C349" s="1">
        <v>5000000</v>
      </c>
    </row>
    <row r="350" spans="1:3" x14ac:dyDescent="0.25">
      <c r="A350" s="1" t="s">
        <v>517</v>
      </c>
      <c r="B350" s="1" t="s">
        <v>197</v>
      </c>
      <c r="C350" s="1">
        <v>1000000</v>
      </c>
    </row>
    <row r="351" spans="1:3" x14ac:dyDescent="0.25">
      <c r="A351" s="1" t="s">
        <v>196</v>
      </c>
      <c r="B351" s="1" t="s">
        <v>195</v>
      </c>
      <c r="C351" s="1">
        <v>1000000</v>
      </c>
    </row>
    <row r="352" spans="1:3" x14ac:dyDescent="0.25">
      <c r="A352" s="1" t="s">
        <v>196</v>
      </c>
      <c r="B352" s="1" t="s">
        <v>194</v>
      </c>
      <c r="C352" s="1">
        <v>1000000</v>
      </c>
    </row>
    <row r="353" spans="1:3" x14ac:dyDescent="0.25">
      <c r="A353" s="1" t="s">
        <v>196</v>
      </c>
      <c r="B353" s="1" t="s">
        <v>193</v>
      </c>
      <c r="C353" s="1">
        <v>100000</v>
      </c>
    </row>
    <row r="354" spans="1:3" x14ac:dyDescent="0.25">
      <c r="A354" s="1" t="s">
        <v>196</v>
      </c>
      <c r="B354" s="1" t="s">
        <v>192</v>
      </c>
      <c r="C354" s="1">
        <v>1000000</v>
      </c>
    </row>
    <row r="355" spans="1:3" x14ac:dyDescent="0.25">
      <c r="A355" s="1" t="s">
        <v>196</v>
      </c>
      <c r="B355" s="1" t="s">
        <v>191</v>
      </c>
      <c r="C355" s="1">
        <v>500000</v>
      </c>
    </row>
    <row r="356" spans="1:3" x14ac:dyDescent="0.25">
      <c r="A356" s="1" t="s">
        <v>196</v>
      </c>
      <c r="B356" s="1" t="s">
        <v>190</v>
      </c>
      <c r="C356" s="1">
        <v>500000</v>
      </c>
    </row>
    <row r="357" spans="1:3" x14ac:dyDescent="0.25">
      <c r="A357" s="1" t="s">
        <v>196</v>
      </c>
      <c r="B357" s="1" t="s">
        <v>189</v>
      </c>
      <c r="C357" s="1">
        <v>500000</v>
      </c>
    </row>
    <row r="358" spans="1:3" x14ac:dyDescent="0.25">
      <c r="A358" s="1" t="s">
        <v>196</v>
      </c>
      <c r="B358" s="1" t="s">
        <v>188</v>
      </c>
      <c r="C358" s="1">
        <v>500000</v>
      </c>
    </row>
    <row r="359" spans="1:3" x14ac:dyDescent="0.25">
      <c r="A359" s="1" t="s">
        <v>196</v>
      </c>
      <c r="B359" s="1" t="s">
        <v>187</v>
      </c>
      <c r="C359" s="1">
        <v>100000</v>
      </c>
    </row>
    <row r="360" spans="1:3" x14ac:dyDescent="0.25">
      <c r="A360" s="1" t="s">
        <v>196</v>
      </c>
      <c r="B360" s="1" t="s">
        <v>186</v>
      </c>
      <c r="C360" s="1">
        <v>5000000</v>
      </c>
    </row>
    <row r="361" spans="1:3" x14ac:dyDescent="0.25">
      <c r="A361" s="1" t="s">
        <v>518</v>
      </c>
      <c r="B361" s="1" t="s">
        <v>185</v>
      </c>
      <c r="C361" s="1">
        <v>1000000</v>
      </c>
    </row>
    <row r="362" spans="1:3" x14ac:dyDescent="0.25">
      <c r="A362" s="1" t="s">
        <v>518</v>
      </c>
      <c r="B362" s="1" t="s">
        <v>184</v>
      </c>
      <c r="C362" s="1">
        <v>1000000</v>
      </c>
    </row>
    <row r="363" spans="1:3" x14ac:dyDescent="0.25">
      <c r="A363" s="1" t="s">
        <v>518</v>
      </c>
      <c r="B363" s="1" t="s">
        <v>183</v>
      </c>
      <c r="C363" s="1">
        <v>500000</v>
      </c>
    </row>
    <row r="364" spans="1:3" x14ac:dyDescent="0.25">
      <c r="A364" s="1" t="s">
        <v>518</v>
      </c>
      <c r="B364" s="1" t="s">
        <v>182</v>
      </c>
      <c r="C364" s="1">
        <v>500000</v>
      </c>
    </row>
    <row r="365" spans="1:3" x14ac:dyDescent="0.25">
      <c r="A365" s="1" t="s">
        <v>518</v>
      </c>
      <c r="B365" s="1" t="s">
        <v>181</v>
      </c>
      <c r="C365" s="1">
        <v>100000</v>
      </c>
    </row>
    <row r="366" spans="1:3" x14ac:dyDescent="0.25">
      <c r="A366" s="1" t="s">
        <v>518</v>
      </c>
      <c r="B366" s="1" t="s">
        <v>180</v>
      </c>
      <c r="C366" s="1">
        <v>1000000</v>
      </c>
    </row>
    <row r="367" spans="1:3" x14ac:dyDescent="0.25">
      <c r="A367" s="1" t="s">
        <v>518</v>
      </c>
      <c r="B367" s="1" t="s">
        <v>179</v>
      </c>
      <c r="C367" s="1">
        <v>500000</v>
      </c>
    </row>
    <row r="368" spans="1:3" x14ac:dyDescent="0.25">
      <c r="A368" s="1" t="s">
        <v>518</v>
      </c>
      <c r="B368" s="1" t="s">
        <v>178</v>
      </c>
      <c r="C368" s="1">
        <v>500000</v>
      </c>
    </row>
    <row r="369" spans="1:3" x14ac:dyDescent="0.25">
      <c r="A369" s="1" t="s">
        <v>177</v>
      </c>
      <c r="B369" s="1" t="s">
        <v>176</v>
      </c>
      <c r="C369" s="1">
        <v>500000</v>
      </c>
    </row>
    <row r="370" spans="1:3" x14ac:dyDescent="0.25">
      <c r="A370" s="1" t="s">
        <v>177</v>
      </c>
      <c r="B370" s="1" t="s">
        <v>175</v>
      </c>
      <c r="C370" s="1">
        <v>500000</v>
      </c>
    </row>
    <row r="371" spans="1:3" x14ac:dyDescent="0.25">
      <c r="A371" s="1" t="s">
        <v>177</v>
      </c>
      <c r="B371" s="1" t="s">
        <v>174</v>
      </c>
      <c r="C371" s="1">
        <v>500000</v>
      </c>
    </row>
    <row r="372" spans="1:3" x14ac:dyDescent="0.25">
      <c r="A372" s="1" t="s">
        <v>177</v>
      </c>
      <c r="B372" s="1" t="s">
        <v>173</v>
      </c>
      <c r="C372" s="1">
        <v>500000</v>
      </c>
    </row>
    <row r="373" spans="1:3" x14ac:dyDescent="0.25">
      <c r="A373" s="1" t="s">
        <v>177</v>
      </c>
      <c r="B373" s="1" t="s">
        <v>172</v>
      </c>
      <c r="C373" s="1">
        <v>100000</v>
      </c>
    </row>
    <row r="374" spans="1:3" x14ac:dyDescent="0.25">
      <c r="A374" s="1" t="s">
        <v>177</v>
      </c>
      <c r="B374" s="1" t="s">
        <v>171</v>
      </c>
      <c r="C374" s="1">
        <v>500000</v>
      </c>
    </row>
    <row r="375" spans="1:3" x14ac:dyDescent="0.25">
      <c r="A375" s="1" t="s">
        <v>519</v>
      </c>
      <c r="B375" s="1" t="s">
        <v>170</v>
      </c>
      <c r="C375" s="1">
        <v>100000</v>
      </c>
    </row>
    <row r="376" spans="1:3" x14ac:dyDescent="0.25">
      <c r="A376" s="1" t="s">
        <v>519</v>
      </c>
      <c r="B376" s="1" t="s">
        <v>169</v>
      </c>
      <c r="C376" s="1">
        <v>1000000</v>
      </c>
    </row>
    <row r="377" spans="1:3" x14ac:dyDescent="0.25">
      <c r="A377" s="1" t="s">
        <v>519</v>
      </c>
      <c r="B377" s="1" t="s">
        <v>168</v>
      </c>
      <c r="C377" s="1">
        <v>100000</v>
      </c>
    </row>
    <row r="378" spans="1:3" x14ac:dyDescent="0.25">
      <c r="A378" s="1" t="s">
        <v>519</v>
      </c>
      <c r="B378" s="1" t="s">
        <v>167</v>
      </c>
      <c r="C378" s="1">
        <v>1000000</v>
      </c>
    </row>
    <row r="379" spans="1:3" x14ac:dyDescent="0.25">
      <c r="A379" s="1" t="s">
        <v>519</v>
      </c>
      <c r="B379" s="1" t="s">
        <v>166</v>
      </c>
      <c r="C379" s="1">
        <v>1000000</v>
      </c>
    </row>
    <row r="380" spans="1:3" x14ac:dyDescent="0.25">
      <c r="A380" s="1" t="s">
        <v>519</v>
      </c>
      <c r="B380" s="1" t="s">
        <v>165</v>
      </c>
      <c r="C380" s="1">
        <v>1000000</v>
      </c>
    </row>
    <row r="381" spans="1:3" x14ac:dyDescent="0.25">
      <c r="A381" s="1" t="s">
        <v>519</v>
      </c>
      <c r="B381" s="1" t="s">
        <v>164</v>
      </c>
      <c r="C381" s="1">
        <v>500000</v>
      </c>
    </row>
    <row r="382" spans="1:3" x14ac:dyDescent="0.25">
      <c r="A382" s="1" t="s">
        <v>519</v>
      </c>
      <c r="B382" s="1" t="s">
        <v>163</v>
      </c>
      <c r="C382" s="1">
        <v>500000</v>
      </c>
    </row>
    <row r="383" spans="1:3" x14ac:dyDescent="0.25">
      <c r="A383" s="1" t="s">
        <v>519</v>
      </c>
      <c r="B383" s="1" t="s">
        <v>162</v>
      </c>
      <c r="C383" s="1">
        <v>500000</v>
      </c>
    </row>
    <row r="384" spans="1:3" x14ac:dyDescent="0.25">
      <c r="A384" s="1" t="s">
        <v>519</v>
      </c>
      <c r="B384" s="1" t="s">
        <v>161</v>
      </c>
      <c r="C384" s="1">
        <v>1000000</v>
      </c>
    </row>
    <row r="385" spans="1:3" x14ac:dyDescent="0.25">
      <c r="A385" s="1" t="s">
        <v>520</v>
      </c>
      <c r="B385" s="1" t="s">
        <v>160</v>
      </c>
      <c r="C385" s="1">
        <v>100000</v>
      </c>
    </row>
    <row r="386" spans="1:3" x14ac:dyDescent="0.25">
      <c r="A386" s="1" t="s">
        <v>520</v>
      </c>
      <c r="B386" s="1" t="s">
        <v>159</v>
      </c>
      <c r="C386" s="1">
        <v>5000000</v>
      </c>
    </row>
    <row r="387" spans="1:3" x14ac:dyDescent="0.25">
      <c r="A387" s="1" t="s">
        <v>521</v>
      </c>
      <c r="B387" s="1" t="s">
        <v>158</v>
      </c>
      <c r="C387" s="1">
        <v>500000</v>
      </c>
    </row>
    <row r="388" spans="1:3" x14ac:dyDescent="0.25">
      <c r="A388" s="1" t="s">
        <v>521</v>
      </c>
      <c r="B388" s="1" t="s">
        <v>157</v>
      </c>
      <c r="C388" s="1">
        <v>1000000</v>
      </c>
    </row>
    <row r="389" spans="1:3" x14ac:dyDescent="0.25">
      <c r="A389" s="1" t="s">
        <v>521</v>
      </c>
      <c r="B389" s="1" t="s">
        <v>156</v>
      </c>
      <c r="C389" s="1">
        <v>500000</v>
      </c>
    </row>
    <row r="390" spans="1:3" x14ac:dyDescent="0.25">
      <c r="A390" s="1" t="s">
        <v>521</v>
      </c>
      <c r="B390" s="1" t="s">
        <v>155</v>
      </c>
      <c r="C390" s="1">
        <v>500000</v>
      </c>
    </row>
    <row r="391" spans="1:3" x14ac:dyDescent="0.25">
      <c r="A391" s="1" t="s">
        <v>521</v>
      </c>
      <c r="B391" s="1" t="s">
        <v>154</v>
      </c>
      <c r="C391" s="1">
        <v>500000</v>
      </c>
    </row>
    <row r="392" spans="1:3" x14ac:dyDescent="0.25">
      <c r="A392" s="1" t="s">
        <v>521</v>
      </c>
      <c r="B392" s="1" t="s">
        <v>153</v>
      </c>
      <c r="C392" s="1">
        <v>1000000</v>
      </c>
    </row>
    <row r="393" spans="1:3" x14ac:dyDescent="0.25">
      <c r="A393" s="1" t="s">
        <v>522</v>
      </c>
      <c r="B393" s="1" t="s">
        <v>152</v>
      </c>
      <c r="C393" s="1">
        <v>1000000</v>
      </c>
    </row>
    <row r="394" spans="1:3" x14ac:dyDescent="0.25">
      <c r="A394" s="1" t="s">
        <v>522</v>
      </c>
      <c r="B394" s="1" t="s">
        <v>151</v>
      </c>
      <c r="C394" s="1">
        <v>1000000</v>
      </c>
    </row>
    <row r="395" spans="1:3" x14ac:dyDescent="0.25">
      <c r="A395" s="1" t="s">
        <v>522</v>
      </c>
      <c r="B395" s="1" t="s">
        <v>150</v>
      </c>
      <c r="C395" s="1">
        <v>100000</v>
      </c>
    </row>
    <row r="396" spans="1:3" x14ac:dyDescent="0.25">
      <c r="A396" s="1" t="s">
        <v>522</v>
      </c>
      <c r="B396" s="1" t="s">
        <v>149</v>
      </c>
      <c r="C396" s="1">
        <v>500000</v>
      </c>
    </row>
    <row r="397" spans="1:3" x14ac:dyDescent="0.25">
      <c r="A397" s="1" t="s">
        <v>522</v>
      </c>
      <c r="B397" s="1" t="s">
        <v>148</v>
      </c>
      <c r="C397" s="1">
        <v>500000</v>
      </c>
    </row>
    <row r="398" spans="1:3" x14ac:dyDescent="0.25">
      <c r="A398" s="1" t="s">
        <v>522</v>
      </c>
      <c r="B398" s="1" t="s">
        <v>147</v>
      </c>
      <c r="C398" s="1">
        <v>1000000</v>
      </c>
    </row>
    <row r="399" spans="1:3" x14ac:dyDescent="0.25">
      <c r="A399" s="1" t="s">
        <v>549</v>
      </c>
    </row>
    <row r="400" spans="1:3" x14ac:dyDescent="0.25">
      <c r="A400" s="1" t="s">
        <v>549</v>
      </c>
      <c r="B400" s="1" t="s">
        <v>550</v>
      </c>
    </row>
    <row r="401" spans="1:1" x14ac:dyDescent="0.25">
      <c r="A401" s="1" t="s">
        <v>549</v>
      </c>
    </row>
    <row r="402" spans="1:1" x14ac:dyDescent="0.25">
      <c r="A402" s="1" t="s">
        <v>549</v>
      </c>
    </row>
    <row r="403" spans="1:1" x14ac:dyDescent="0.25">
      <c r="A403" s="1" t="s">
        <v>549</v>
      </c>
    </row>
    <row r="404" spans="1:1" x14ac:dyDescent="0.25">
      <c r="A404" s="1" t="s">
        <v>549</v>
      </c>
    </row>
    <row r="405" spans="1:1" x14ac:dyDescent="0.25">
      <c r="A405" s="1" t="s">
        <v>549</v>
      </c>
    </row>
    <row r="406" spans="1:1" x14ac:dyDescent="0.25">
      <c r="A406" s="1" t="s">
        <v>549</v>
      </c>
    </row>
    <row r="407" spans="1:1" x14ac:dyDescent="0.25">
      <c r="A407" s="1" t="s">
        <v>549</v>
      </c>
    </row>
    <row r="408" spans="1:1" x14ac:dyDescent="0.25">
      <c r="A408" s="1" t="s">
        <v>549</v>
      </c>
    </row>
    <row r="409" spans="1:1" x14ac:dyDescent="0.25">
      <c r="A409" s="1" t="s">
        <v>549</v>
      </c>
    </row>
    <row r="410" spans="1:1" x14ac:dyDescent="0.25">
      <c r="A410" s="1" t="s">
        <v>549</v>
      </c>
    </row>
    <row r="411" spans="1:1" x14ac:dyDescent="0.25">
      <c r="A411" s="1" t="s">
        <v>549</v>
      </c>
    </row>
    <row r="412" spans="1:1" x14ac:dyDescent="0.25">
      <c r="A412" s="1" t="s">
        <v>549</v>
      </c>
    </row>
    <row r="413" spans="1:1" x14ac:dyDescent="0.25">
      <c r="A413" s="1" t="s">
        <v>549</v>
      </c>
    </row>
    <row r="414" spans="1:1" x14ac:dyDescent="0.25">
      <c r="A414" s="1" t="s">
        <v>549</v>
      </c>
    </row>
    <row r="415" spans="1:1" x14ac:dyDescent="0.25">
      <c r="A415" s="1" t="s">
        <v>549</v>
      </c>
    </row>
    <row r="416" spans="1:1" x14ac:dyDescent="0.25">
      <c r="A416" s="1" t="s">
        <v>549</v>
      </c>
    </row>
    <row r="417" spans="1:3" x14ac:dyDescent="0.25">
      <c r="A417" s="1" t="s">
        <v>523</v>
      </c>
      <c r="B417" s="1" t="s">
        <v>145</v>
      </c>
      <c r="C417" s="1">
        <v>100000</v>
      </c>
    </row>
    <row r="418" spans="1:3" x14ac:dyDescent="0.25">
      <c r="A418" s="1" t="s">
        <v>523</v>
      </c>
      <c r="B418" s="1" t="s">
        <v>144</v>
      </c>
      <c r="C418" s="1">
        <v>1000000</v>
      </c>
    </row>
    <row r="419" spans="1:3" x14ac:dyDescent="0.25">
      <c r="A419" s="1" t="s">
        <v>523</v>
      </c>
      <c r="B419" s="1" t="s">
        <v>143</v>
      </c>
      <c r="C419" s="1">
        <v>1000000</v>
      </c>
    </row>
    <row r="420" spans="1:3" x14ac:dyDescent="0.25">
      <c r="A420" s="1" t="s">
        <v>523</v>
      </c>
      <c r="B420" s="1" t="s">
        <v>142</v>
      </c>
      <c r="C420" s="1">
        <v>500000</v>
      </c>
    </row>
    <row r="421" spans="1:3" x14ac:dyDescent="0.25">
      <c r="A421" s="1" t="s">
        <v>523</v>
      </c>
      <c r="B421" s="1" t="s">
        <v>141</v>
      </c>
      <c r="C421" s="1">
        <v>500000</v>
      </c>
    </row>
    <row r="422" spans="1:3" x14ac:dyDescent="0.25">
      <c r="A422" s="1" t="s">
        <v>523</v>
      </c>
      <c r="B422" s="1" t="s">
        <v>140</v>
      </c>
      <c r="C422" s="1">
        <v>1000000</v>
      </c>
    </row>
    <row r="423" spans="1:3" x14ac:dyDescent="0.25">
      <c r="A423" s="1" t="s">
        <v>523</v>
      </c>
      <c r="B423" s="1" t="s">
        <v>139</v>
      </c>
      <c r="C423" s="1">
        <v>500000</v>
      </c>
    </row>
    <row r="424" spans="1:3" x14ac:dyDescent="0.25">
      <c r="A424" s="1" t="s">
        <v>523</v>
      </c>
      <c r="B424" s="1" t="s">
        <v>138</v>
      </c>
      <c r="C424" s="1">
        <v>500000</v>
      </c>
    </row>
    <row r="425" spans="1:3" x14ac:dyDescent="0.25">
      <c r="A425" s="1" t="s">
        <v>523</v>
      </c>
      <c r="B425" s="1" t="s">
        <v>137</v>
      </c>
      <c r="C425" s="1">
        <v>500000</v>
      </c>
    </row>
    <row r="426" spans="1:3" x14ac:dyDescent="0.25">
      <c r="A426" s="1" t="s">
        <v>523</v>
      </c>
      <c r="B426" s="1" t="s">
        <v>146</v>
      </c>
      <c r="C426" s="1">
        <v>1000000</v>
      </c>
    </row>
    <row r="427" spans="1:3" x14ac:dyDescent="0.25">
      <c r="A427" s="1" t="s">
        <v>524</v>
      </c>
      <c r="B427" s="1" t="s">
        <v>145</v>
      </c>
      <c r="C427" s="1">
        <v>100000</v>
      </c>
    </row>
    <row r="428" spans="1:3" x14ac:dyDescent="0.25">
      <c r="A428" s="1" t="s">
        <v>524</v>
      </c>
      <c r="B428" s="1" t="s">
        <v>144</v>
      </c>
      <c r="C428" s="1">
        <v>1000000</v>
      </c>
    </row>
    <row r="429" spans="1:3" x14ac:dyDescent="0.25">
      <c r="A429" s="1" t="s">
        <v>524</v>
      </c>
      <c r="B429" s="1" t="s">
        <v>143</v>
      </c>
      <c r="C429" s="1">
        <v>500000</v>
      </c>
    </row>
    <row r="430" spans="1:3" x14ac:dyDescent="0.25">
      <c r="A430" s="1" t="s">
        <v>524</v>
      </c>
      <c r="B430" s="1" t="s">
        <v>142</v>
      </c>
      <c r="C430" s="1">
        <v>500000</v>
      </c>
    </row>
    <row r="431" spans="1:3" x14ac:dyDescent="0.25">
      <c r="A431" s="1" t="s">
        <v>524</v>
      </c>
      <c r="B431" s="1" t="s">
        <v>141</v>
      </c>
      <c r="C431" s="1">
        <v>500000</v>
      </c>
    </row>
    <row r="432" spans="1:3" x14ac:dyDescent="0.25">
      <c r="A432" s="1" t="s">
        <v>524</v>
      </c>
      <c r="B432" s="1" t="s">
        <v>140</v>
      </c>
      <c r="C432" s="1">
        <v>1000000</v>
      </c>
    </row>
    <row r="433" spans="1:3" x14ac:dyDescent="0.25">
      <c r="A433" s="1" t="s">
        <v>524</v>
      </c>
      <c r="B433" s="1" t="s">
        <v>139</v>
      </c>
      <c r="C433" s="1">
        <v>500000</v>
      </c>
    </row>
    <row r="434" spans="1:3" x14ac:dyDescent="0.25">
      <c r="A434" s="1" t="s">
        <v>524</v>
      </c>
      <c r="B434" s="1" t="s">
        <v>138</v>
      </c>
      <c r="C434" s="1">
        <v>1000000</v>
      </c>
    </row>
    <row r="435" spans="1:3" x14ac:dyDescent="0.25">
      <c r="A435" s="1" t="s">
        <v>524</v>
      </c>
      <c r="B435" s="1" t="s">
        <v>137</v>
      </c>
      <c r="C435" s="1">
        <v>1000000</v>
      </c>
    </row>
    <row r="436" spans="1:3" x14ac:dyDescent="0.25">
      <c r="A436" s="1" t="s">
        <v>525</v>
      </c>
      <c r="B436" s="1" t="s">
        <v>136</v>
      </c>
      <c r="C436" s="1">
        <v>1000000</v>
      </c>
    </row>
    <row r="437" spans="1:3" x14ac:dyDescent="0.25">
      <c r="A437" s="1" t="s">
        <v>525</v>
      </c>
      <c r="B437" s="1" t="s">
        <v>135</v>
      </c>
      <c r="C437" s="1">
        <v>1000000</v>
      </c>
    </row>
    <row r="438" spans="1:3" x14ac:dyDescent="0.25">
      <c r="A438" s="1" t="s">
        <v>525</v>
      </c>
      <c r="B438" s="1" t="s">
        <v>134</v>
      </c>
      <c r="C438" s="1">
        <v>500000</v>
      </c>
    </row>
    <row r="439" spans="1:3" x14ac:dyDescent="0.25">
      <c r="A439" s="1" t="s">
        <v>525</v>
      </c>
      <c r="B439" s="1" t="s">
        <v>133</v>
      </c>
      <c r="C439" s="1">
        <v>500000</v>
      </c>
    </row>
    <row r="440" spans="1:3" x14ac:dyDescent="0.25">
      <c r="A440" s="1" t="s">
        <v>525</v>
      </c>
      <c r="B440" s="1" t="s">
        <v>132</v>
      </c>
      <c r="C440" s="1">
        <v>1000000</v>
      </c>
    </row>
    <row r="441" spans="1:3" x14ac:dyDescent="0.25">
      <c r="A441" s="1" t="s">
        <v>525</v>
      </c>
      <c r="B441" s="1" t="s">
        <v>131</v>
      </c>
      <c r="C441" s="1">
        <v>1000000</v>
      </c>
    </row>
    <row r="442" spans="1:3" x14ac:dyDescent="0.25">
      <c r="A442" s="1" t="s">
        <v>526</v>
      </c>
      <c r="B442" s="1" t="s">
        <v>130</v>
      </c>
      <c r="C442" s="1">
        <v>1000000</v>
      </c>
    </row>
    <row r="443" spans="1:3" x14ac:dyDescent="0.25">
      <c r="A443" s="1" t="s">
        <v>526</v>
      </c>
      <c r="B443" s="1" t="s">
        <v>129</v>
      </c>
      <c r="C443" s="1">
        <v>1000000</v>
      </c>
    </row>
    <row r="444" spans="1:3" x14ac:dyDescent="0.25">
      <c r="A444" s="1" t="s">
        <v>526</v>
      </c>
      <c r="B444" s="1" t="s">
        <v>128</v>
      </c>
      <c r="C444" s="1">
        <v>500000</v>
      </c>
    </row>
    <row r="445" spans="1:3" x14ac:dyDescent="0.25">
      <c r="A445" s="1" t="s">
        <v>526</v>
      </c>
      <c r="B445" s="1" t="s">
        <v>127</v>
      </c>
      <c r="C445" s="1">
        <v>500000</v>
      </c>
    </row>
    <row r="446" spans="1:3" x14ac:dyDescent="0.25">
      <c r="A446" s="1" t="s">
        <v>526</v>
      </c>
      <c r="B446" s="1" t="s">
        <v>126</v>
      </c>
      <c r="C446" s="1">
        <v>100000</v>
      </c>
    </row>
    <row r="447" spans="1:3" x14ac:dyDescent="0.25">
      <c r="A447" s="1" t="s">
        <v>526</v>
      </c>
      <c r="B447" s="1" t="s">
        <v>125</v>
      </c>
      <c r="C447" s="1">
        <v>500000</v>
      </c>
    </row>
    <row r="448" spans="1:3" x14ac:dyDescent="0.25">
      <c r="A448" s="1" t="s">
        <v>526</v>
      </c>
      <c r="B448" s="1" t="s">
        <v>124</v>
      </c>
      <c r="C448" s="1">
        <v>500000</v>
      </c>
    </row>
    <row r="449" spans="1:3" x14ac:dyDescent="0.25">
      <c r="A449" s="1" t="s">
        <v>526</v>
      </c>
      <c r="B449" s="1" t="s">
        <v>123</v>
      </c>
      <c r="C449" s="1">
        <v>1000000</v>
      </c>
    </row>
    <row r="450" spans="1:3" x14ac:dyDescent="0.25">
      <c r="A450" s="1" t="s">
        <v>527</v>
      </c>
      <c r="B450" s="1" t="s">
        <v>122</v>
      </c>
      <c r="C450" s="1">
        <v>1000000</v>
      </c>
    </row>
    <row r="451" spans="1:3" x14ac:dyDescent="0.25">
      <c r="A451" s="1" t="s">
        <v>527</v>
      </c>
      <c r="B451" s="1" t="s">
        <v>121</v>
      </c>
      <c r="C451" s="1">
        <v>1000000</v>
      </c>
    </row>
    <row r="452" spans="1:3" x14ac:dyDescent="0.25">
      <c r="A452" s="1" t="s">
        <v>527</v>
      </c>
      <c r="B452" s="1" t="s">
        <v>120</v>
      </c>
      <c r="C452" s="1">
        <v>500000</v>
      </c>
    </row>
    <row r="453" spans="1:3" x14ac:dyDescent="0.25">
      <c r="A453" s="1" t="s">
        <v>527</v>
      </c>
      <c r="B453" s="1" t="s">
        <v>119</v>
      </c>
      <c r="C453" s="1">
        <v>1000000</v>
      </c>
    </row>
    <row r="454" spans="1:3" x14ac:dyDescent="0.25">
      <c r="A454" s="1" t="s">
        <v>527</v>
      </c>
      <c r="B454" s="1" t="s">
        <v>118</v>
      </c>
      <c r="C454" s="1">
        <v>500000</v>
      </c>
    </row>
    <row r="455" spans="1:3" x14ac:dyDescent="0.25">
      <c r="A455" s="1" t="s">
        <v>527</v>
      </c>
      <c r="B455" s="1" t="s">
        <v>117</v>
      </c>
      <c r="C455" s="1">
        <v>1000000</v>
      </c>
    </row>
    <row r="456" spans="1:3" x14ac:dyDescent="0.25">
      <c r="A456" s="1" t="s">
        <v>528</v>
      </c>
      <c r="B456" s="1" t="s">
        <v>116</v>
      </c>
      <c r="C456" s="1">
        <v>100000</v>
      </c>
    </row>
    <row r="457" spans="1:3" x14ac:dyDescent="0.25">
      <c r="A457" s="1" t="s">
        <v>528</v>
      </c>
      <c r="B457" s="1" t="s">
        <v>115</v>
      </c>
      <c r="C457" s="1">
        <v>1000000</v>
      </c>
    </row>
    <row r="458" spans="1:3" x14ac:dyDescent="0.25">
      <c r="A458" s="1" t="s">
        <v>528</v>
      </c>
      <c r="B458" s="1" t="s">
        <v>114</v>
      </c>
      <c r="C458" s="1">
        <v>1000000</v>
      </c>
    </row>
    <row r="459" spans="1:3" x14ac:dyDescent="0.25">
      <c r="A459" s="1" t="s">
        <v>528</v>
      </c>
      <c r="B459" s="1" t="s">
        <v>113</v>
      </c>
      <c r="C459" s="1">
        <v>1000000</v>
      </c>
    </row>
    <row r="460" spans="1:3" x14ac:dyDescent="0.25">
      <c r="A460" s="1" t="s">
        <v>528</v>
      </c>
      <c r="B460" s="1" t="s">
        <v>112</v>
      </c>
      <c r="C460" s="1">
        <v>500000</v>
      </c>
    </row>
    <row r="461" spans="1:3" x14ac:dyDescent="0.25">
      <c r="A461" s="1" t="s">
        <v>528</v>
      </c>
      <c r="B461" s="1" t="s">
        <v>111</v>
      </c>
      <c r="C461" s="1">
        <v>500000</v>
      </c>
    </row>
    <row r="462" spans="1:3" x14ac:dyDescent="0.25">
      <c r="A462" s="1" t="s">
        <v>530</v>
      </c>
      <c r="B462" s="1" t="s">
        <v>110</v>
      </c>
      <c r="C462" s="1">
        <v>1000000</v>
      </c>
    </row>
    <row r="463" spans="1:3" x14ac:dyDescent="0.25">
      <c r="A463" s="1" t="s">
        <v>530</v>
      </c>
      <c r="B463" s="1" t="s">
        <v>109</v>
      </c>
      <c r="C463" s="1">
        <v>1000000</v>
      </c>
    </row>
    <row r="464" spans="1:3" x14ac:dyDescent="0.25">
      <c r="A464" s="1" t="s">
        <v>530</v>
      </c>
      <c r="B464" s="1" t="s">
        <v>108</v>
      </c>
      <c r="C464" s="1">
        <v>1000000</v>
      </c>
    </row>
    <row r="465" spans="1:8" x14ac:dyDescent="0.25">
      <c r="A465" s="1" t="s">
        <v>530</v>
      </c>
      <c r="B465" s="1" t="s">
        <v>107</v>
      </c>
      <c r="C465" s="1">
        <v>1000000</v>
      </c>
    </row>
    <row r="466" spans="1:8" x14ac:dyDescent="0.25">
      <c r="A466" s="1" t="s">
        <v>530</v>
      </c>
      <c r="B466" s="1" t="s">
        <v>106</v>
      </c>
      <c r="C466" s="1">
        <v>1000000</v>
      </c>
    </row>
    <row r="467" spans="1:8" x14ac:dyDescent="0.25">
      <c r="A467" s="1" t="s">
        <v>530</v>
      </c>
      <c r="B467" s="1" t="s">
        <v>105</v>
      </c>
      <c r="C467" s="1">
        <v>500000</v>
      </c>
    </row>
    <row r="468" spans="1:8" x14ac:dyDescent="0.25">
      <c r="A468" s="1" t="s">
        <v>530</v>
      </c>
      <c r="B468" s="1" t="s">
        <v>104</v>
      </c>
      <c r="C468" s="1">
        <v>500000</v>
      </c>
    </row>
    <row r="469" spans="1:8" x14ac:dyDescent="0.25">
      <c r="A469" s="1" t="s">
        <v>530</v>
      </c>
      <c r="B469" s="1" t="s">
        <v>103</v>
      </c>
      <c r="C469" s="1">
        <v>1000000</v>
      </c>
    </row>
    <row r="470" spans="1:8" x14ac:dyDescent="0.25">
      <c r="A470" s="1" t="s">
        <v>529</v>
      </c>
      <c r="B470" s="1" t="s">
        <v>102</v>
      </c>
      <c r="C470" s="1">
        <v>926829</v>
      </c>
    </row>
    <row r="471" spans="1:8" x14ac:dyDescent="0.25">
      <c r="A471" s="1" t="s">
        <v>529</v>
      </c>
      <c r="B471" s="1" t="s">
        <v>101</v>
      </c>
      <c r="D471" s="1">
        <v>1441118</v>
      </c>
    </row>
    <row r="472" spans="1:8" x14ac:dyDescent="0.25">
      <c r="A472" s="1" t="s">
        <v>529</v>
      </c>
      <c r="B472" s="1" t="s">
        <v>100</v>
      </c>
      <c r="D472" s="1">
        <v>150000</v>
      </c>
    </row>
    <row r="473" spans="1:8" x14ac:dyDescent="0.25">
      <c r="A473" s="1" t="s">
        <v>529</v>
      </c>
      <c r="B473" s="1" t="s">
        <v>99</v>
      </c>
      <c r="E473" s="1">
        <v>1194366</v>
      </c>
    </row>
    <row r="474" spans="1:8" x14ac:dyDescent="0.25">
      <c r="A474" s="1" t="s">
        <v>529</v>
      </c>
      <c r="B474" s="1" t="s">
        <v>98</v>
      </c>
      <c r="E474" s="1">
        <v>400000</v>
      </c>
    </row>
    <row r="475" spans="1:8" x14ac:dyDescent="0.25">
      <c r="A475" s="1" t="s">
        <v>529</v>
      </c>
      <c r="B475" s="1" t="s">
        <v>97</v>
      </c>
      <c r="F475" s="1">
        <v>574321</v>
      </c>
    </row>
    <row r="476" spans="1:8" x14ac:dyDescent="0.25">
      <c r="A476" s="1" t="s">
        <v>529</v>
      </c>
      <c r="B476" s="1" t="s">
        <v>96</v>
      </c>
      <c r="F476" s="1">
        <v>200000</v>
      </c>
    </row>
    <row r="477" spans="1:8" x14ac:dyDescent="0.25">
      <c r="A477" s="1" t="s">
        <v>529</v>
      </c>
      <c r="B477" s="1" t="s">
        <v>1093</v>
      </c>
      <c r="G477" s="1">
        <v>500000</v>
      </c>
    </row>
    <row r="478" spans="1:8" x14ac:dyDescent="0.25">
      <c r="A478" s="1" t="s">
        <v>529</v>
      </c>
      <c r="B478" s="1" t="s">
        <v>95</v>
      </c>
      <c r="G478" s="1">
        <v>3000000</v>
      </c>
    </row>
    <row r="479" spans="1:8" x14ac:dyDescent="0.25">
      <c r="A479" s="1" t="s">
        <v>529</v>
      </c>
      <c r="B479" s="1" t="s">
        <v>94</v>
      </c>
      <c r="H479" s="1">
        <v>2000000</v>
      </c>
    </row>
    <row r="480" spans="1:8" x14ac:dyDescent="0.25">
      <c r="A480" s="1" t="s">
        <v>93</v>
      </c>
      <c r="B480" s="1" t="s">
        <v>92</v>
      </c>
      <c r="C480" s="1">
        <v>325000</v>
      </c>
      <c r="D480" s="1" t="s">
        <v>82</v>
      </c>
      <c r="E480" s="1" t="s">
        <v>82</v>
      </c>
    </row>
    <row r="481" spans="1:7" x14ac:dyDescent="0.25">
      <c r="A481" s="1" t="s">
        <v>93</v>
      </c>
      <c r="B481" s="1" t="s">
        <v>91</v>
      </c>
      <c r="C481" s="1">
        <v>10000</v>
      </c>
      <c r="D481" s="1">
        <v>115000</v>
      </c>
      <c r="E481" s="1" t="s">
        <v>82</v>
      </c>
      <c r="F481" s="1" t="s">
        <v>82</v>
      </c>
    </row>
    <row r="482" spans="1:7" x14ac:dyDescent="0.25">
      <c r="A482" s="1" t="s">
        <v>93</v>
      </c>
      <c r="B482" s="1" t="s">
        <v>90</v>
      </c>
      <c r="C482" s="1" t="s">
        <v>82</v>
      </c>
      <c r="E482" s="1">
        <v>80000</v>
      </c>
      <c r="F482" s="1">
        <v>140000</v>
      </c>
      <c r="G482" s="1">
        <v>2080000</v>
      </c>
    </row>
    <row r="483" spans="1:7" x14ac:dyDescent="0.25">
      <c r="A483" s="1" t="s">
        <v>93</v>
      </c>
      <c r="B483" s="1" t="s">
        <v>89</v>
      </c>
      <c r="C483" s="1" t="s">
        <v>82</v>
      </c>
      <c r="F483" s="1">
        <v>100000</v>
      </c>
      <c r="G483" s="1">
        <v>100000</v>
      </c>
    </row>
    <row r="484" spans="1:7" x14ac:dyDescent="0.25">
      <c r="A484" s="1" t="s">
        <v>93</v>
      </c>
      <c r="B484" s="1" t="s">
        <v>88</v>
      </c>
      <c r="C484" s="1">
        <v>55000</v>
      </c>
      <c r="D484" s="1" t="s">
        <v>82</v>
      </c>
      <c r="E484" s="1" t="s">
        <v>82</v>
      </c>
    </row>
    <row r="485" spans="1:7" x14ac:dyDescent="0.25">
      <c r="A485" s="1" t="s">
        <v>93</v>
      </c>
      <c r="B485" s="1" t="s">
        <v>87</v>
      </c>
      <c r="C485" s="1">
        <v>212500</v>
      </c>
      <c r="D485" s="1">
        <v>212500</v>
      </c>
      <c r="E485" s="1">
        <v>212500</v>
      </c>
      <c r="F485" s="1">
        <v>212500</v>
      </c>
    </row>
    <row r="486" spans="1:7" x14ac:dyDescent="0.25">
      <c r="A486" s="1" t="s">
        <v>93</v>
      </c>
      <c r="B486" s="1" t="s">
        <v>86</v>
      </c>
      <c r="C486" s="1">
        <v>1710000</v>
      </c>
      <c r="F486" s="1">
        <v>190000</v>
      </c>
    </row>
    <row r="487" spans="1:7" x14ac:dyDescent="0.25">
      <c r="A487" s="1" t="s">
        <v>93</v>
      </c>
      <c r="B487" s="1" t="s">
        <v>85</v>
      </c>
      <c r="C487" s="1">
        <v>137000</v>
      </c>
      <c r="D487" s="1" t="s">
        <v>82</v>
      </c>
    </row>
    <row r="488" spans="1:7" x14ac:dyDescent="0.25">
      <c r="A488" s="1" t="s">
        <v>93</v>
      </c>
      <c r="B488" s="1" t="s">
        <v>84</v>
      </c>
      <c r="C488" s="1">
        <v>75000</v>
      </c>
      <c r="D488" s="1">
        <v>75000</v>
      </c>
    </row>
    <row r="489" spans="1:7" x14ac:dyDescent="0.25">
      <c r="A489" s="1" t="s">
        <v>93</v>
      </c>
      <c r="B489" s="1" t="s">
        <v>83</v>
      </c>
      <c r="D489" s="1">
        <v>315000</v>
      </c>
      <c r="E489" s="1">
        <v>85000</v>
      </c>
    </row>
    <row r="490" spans="1:7" x14ac:dyDescent="0.25">
      <c r="A490" s="1" t="s">
        <v>93</v>
      </c>
      <c r="B490" s="1" t="s">
        <v>81</v>
      </c>
      <c r="E490" s="1">
        <v>45000</v>
      </c>
      <c r="F490" s="1">
        <v>455000</v>
      </c>
    </row>
    <row r="491" spans="1:7" x14ac:dyDescent="0.25">
      <c r="A491" s="1" t="s">
        <v>93</v>
      </c>
      <c r="B491" s="1" t="s">
        <v>80</v>
      </c>
      <c r="C491" s="1">
        <v>20000</v>
      </c>
    </row>
    <row r="492" spans="1:7" x14ac:dyDescent="0.25">
      <c r="A492" s="1" t="s">
        <v>93</v>
      </c>
      <c r="B492" s="1" t="s">
        <v>79</v>
      </c>
      <c r="C492" s="1">
        <v>385000</v>
      </c>
    </row>
    <row r="493" spans="1:7" x14ac:dyDescent="0.25">
      <c r="A493" s="1" t="s">
        <v>93</v>
      </c>
      <c r="B493" s="1" t="s">
        <v>78</v>
      </c>
      <c r="E493" s="1">
        <v>55000</v>
      </c>
    </row>
    <row r="494" spans="1:7" x14ac:dyDescent="0.25">
      <c r="A494" s="1" t="s">
        <v>93</v>
      </c>
      <c r="B494" s="1" t="s">
        <v>77</v>
      </c>
      <c r="C494" s="1">
        <v>34000</v>
      </c>
    </row>
    <row r="495" spans="1:7" x14ac:dyDescent="0.25">
      <c r="A495" s="1" t="s">
        <v>93</v>
      </c>
      <c r="B495" s="1" t="s">
        <v>76</v>
      </c>
      <c r="D495" s="1">
        <v>19000</v>
      </c>
    </row>
    <row r="496" spans="1:7" x14ac:dyDescent="0.25">
      <c r="A496" s="1" t="s">
        <v>93</v>
      </c>
      <c r="B496" s="1" t="s">
        <v>75</v>
      </c>
    </row>
    <row r="497" spans="1:7" x14ac:dyDescent="0.25">
      <c r="A497" s="1" t="s">
        <v>93</v>
      </c>
      <c r="B497" s="1" t="s">
        <v>74</v>
      </c>
      <c r="C497" s="1">
        <v>1300000</v>
      </c>
    </row>
    <row r="498" spans="1:7" x14ac:dyDescent="0.25">
      <c r="A498" s="1" t="s">
        <v>93</v>
      </c>
      <c r="B498" s="1" t="s">
        <v>73</v>
      </c>
      <c r="C498" s="1">
        <v>300000</v>
      </c>
    </row>
    <row r="499" spans="1:7" x14ac:dyDescent="0.25">
      <c r="A499" s="1" t="s">
        <v>93</v>
      </c>
      <c r="B499" s="1" t="s">
        <v>72</v>
      </c>
      <c r="C499" s="1">
        <v>100000</v>
      </c>
    </row>
    <row r="500" spans="1:7" x14ac:dyDescent="0.25">
      <c r="A500" s="1" t="s">
        <v>93</v>
      </c>
      <c r="B500" s="1" t="s">
        <v>71</v>
      </c>
      <c r="C500" s="1">
        <v>25000</v>
      </c>
    </row>
    <row r="501" spans="1:7" x14ac:dyDescent="0.25">
      <c r="A501" s="1" t="s">
        <v>93</v>
      </c>
      <c r="B501" s="1" t="s">
        <v>70</v>
      </c>
      <c r="E501" s="1">
        <v>50000</v>
      </c>
    </row>
    <row r="502" spans="1:7" x14ac:dyDescent="0.25">
      <c r="A502" s="1" t="s">
        <v>93</v>
      </c>
      <c r="B502" s="1" t="s">
        <v>69</v>
      </c>
      <c r="C502" s="1">
        <v>3877000</v>
      </c>
    </row>
    <row r="503" spans="1:7" x14ac:dyDescent="0.25">
      <c r="A503" s="1" t="s">
        <v>93</v>
      </c>
      <c r="B503" s="1" t="s">
        <v>68</v>
      </c>
      <c r="C503" s="1">
        <v>500000</v>
      </c>
    </row>
    <row r="504" spans="1:7" x14ac:dyDescent="0.25">
      <c r="A504" s="1" t="s">
        <v>93</v>
      </c>
      <c r="B504" s="1" t="s">
        <v>67</v>
      </c>
      <c r="C504" s="1">
        <v>500000</v>
      </c>
    </row>
    <row r="505" spans="1:7" x14ac:dyDescent="0.25">
      <c r="A505" s="1" t="s">
        <v>93</v>
      </c>
      <c r="B505" s="1" t="s">
        <v>66</v>
      </c>
      <c r="C505" s="1">
        <v>175000</v>
      </c>
      <c r="D505" s="1">
        <v>450000</v>
      </c>
      <c r="E505" s="1">
        <v>555000</v>
      </c>
      <c r="F505" s="1">
        <v>155000</v>
      </c>
      <c r="G505" s="1">
        <v>412000</v>
      </c>
    </row>
    <row r="506" spans="1:7" x14ac:dyDescent="0.25">
      <c r="A506" s="1" t="s">
        <v>93</v>
      </c>
      <c r="B506" s="1" t="s">
        <v>65</v>
      </c>
      <c r="C506" s="1">
        <v>200000</v>
      </c>
    </row>
    <row r="507" spans="1:7" x14ac:dyDescent="0.25">
      <c r="A507" s="1" t="s">
        <v>93</v>
      </c>
      <c r="B507" s="1" t="s">
        <v>64</v>
      </c>
      <c r="D507" s="1">
        <v>70000</v>
      </c>
    </row>
    <row r="508" spans="1:7" x14ac:dyDescent="0.25">
      <c r="A508" s="1" t="s">
        <v>93</v>
      </c>
      <c r="B508" s="1" t="s">
        <v>63</v>
      </c>
      <c r="G508" s="1">
        <v>30000</v>
      </c>
    </row>
    <row r="509" spans="1:7" x14ac:dyDescent="0.25">
      <c r="A509" s="1" t="s">
        <v>93</v>
      </c>
      <c r="B509" s="1" t="s">
        <v>62</v>
      </c>
      <c r="C509" s="1">
        <v>50000</v>
      </c>
    </row>
    <row r="510" spans="1:7" x14ac:dyDescent="0.25">
      <c r="A510" s="1" t="s">
        <v>93</v>
      </c>
      <c r="B510" s="1" t="s">
        <v>61</v>
      </c>
      <c r="C510" s="1">
        <v>110000</v>
      </c>
      <c r="D510" s="1">
        <v>34000</v>
      </c>
      <c r="E510" s="1">
        <v>35000</v>
      </c>
    </row>
    <row r="511" spans="1:7" x14ac:dyDescent="0.25">
      <c r="A511" s="1" t="s">
        <v>93</v>
      </c>
      <c r="B511" s="1" t="s">
        <v>60</v>
      </c>
      <c r="C511" s="1">
        <v>15000</v>
      </c>
      <c r="D511" s="1">
        <v>185000</v>
      </c>
    </row>
    <row r="512" spans="1:7" x14ac:dyDescent="0.25">
      <c r="A512" s="1" t="s">
        <v>93</v>
      </c>
      <c r="B512" s="1" t="s">
        <v>59</v>
      </c>
      <c r="C512" s="1">
        <v>225000</v>
      </c>
    </row>
    <row r="513" spans="1:6" x14ac:dyDescent="0.25">
      <c r="A513" s="1" t="s">
        <v>93</v>
      </c>
      <c r="B513" s="1" t="s">
        <v>58</v>
      </c>
      <c r="C513" s="1">
        <v>65000</v>
      </c>
    </row>
    <row r="514" spans="1:6" x14ac:dyDescent="0.25">
      <c r="A514" s="1" t="s">
        <v>93</v>
      </c>
      <c r="B514" s="1" t="s">
        <v>57</v>
      </c>
      <c r="E514" s="1">
        <v>28750</v>
      </c>
    </row>
    <row r="515" spans="1:6" x14ac:dyDescent="0.25">
      <c r="A515" s="1" t="s">
        <v>93</v>
      </c>
      <c r="B515" s="1" t="s">
        <v>56</v>
      </c>
      <c r="D515" s="1">
        <v>50000</v>
      </c>
      <c r="E515" s="1">
        <v>50000</v>
      </c>
    </row>
    <row r="516" spans="1:6" x14ac:dyDescent="0.25">
      <c r="A516" s="1" t="s">
        <v>93</v>
      </c>
      <c r="B516" s="1" t="s">
        <v>55</v>
      </c>
      <c r="F516" s="1">
        <v>152000</v>
      </c>
    </row>
    <row r="517" spans="1:6" x14ac:dyDescent="0.25">
      <c r="A517" s="1" t="s">
        <v>93</v>
      </c>
      <c r="B517" s="1" t="s">
        <v>54</v>
      </c>
      <c r="E517" s="1">
        <v>100000</v>
      </c>
    </row>
    <row r="518" spans="1:6" x14ac:dyDescent="0.25">
      <c r="A518" s="1" t="s">
        <v>93</v>
      </c>
      <c r="B518" s="1" t="s">
        <v>53</v>
      </c>
      <c r="C518" s="1">
        <v>3361695</v>
      </c>
    </row>
    <row r="519" spans="1:6" x14ac:dyDescent="0.25">
      <c r="A519" s="1" t="s">
        <v>93</v>
      </c>
      <c r="B519" s="1" t="s">
        <v>52</v>
      </c>
      <c r="C519" s="1">
        <v>65000</v>
      </c>
    </row>
    <row r="520" spans="1:6" x14ac:dyDescent="0.25">
      <c r="A520" s="1" t="s">
        <v>93</v>
      </c>
      <c r="B520" s="1" t="s">
        <v>51</v>
      </c>
      <c r="C520" s="1">
        <v>50000</v>
      </c>
    </row>
    <row r="521" spans="1:6" x14ac:dyDescent="0.25">
      <c r="A521" s="1" t="s">
        <v>93</v>
      </c>
      <c r="B521" s="1" t="s">
        <v>50</v>
      </c>
      <c r="C521" s="1">
        <v>340000</v>
      </c>
    </row>
    <row r="522" spans="1:6" x14ac:dyDescent="0.25">
      <c r="A522" s="1" t="s">
        <v>93</v>
      </c>
      <c r="B522" s="1" t="s">
        <v>49</v>
      </c>
      <c r="E522" s="1">
        <v>1950566</v>
      </c>
    </row>
    <row r="523" spans="1:6" x14ac:dyDescent="0.25">
      <c r="A523" s="1" t="s">
        <v>93</v>
      </c>
      <c r="B523" s="1" t="s">
        <v>48</v>
      </c>
      <c r="F523" s="1">
        <v>4086729</v>
      </c>
    </row>
    <row r="524" spans="1:6" x14ac:dyDescent="0.25">
      <c r="A524" s="1" t="s">
        <v>47</v>
      </c>
      <c r="B524" s="1" t="s">
        <v>531</v>
      </c>
      <c r="C524" s="1">
        <v>15596020</v>
      </c>
    </row>
    <row r="525" spans="1:6" x14ac:dyDescent="0.25">
      <c r="A525" s="1" t="s">
        <v>47</v>
      </c>
      <c r="B525" s="1" t="s">
        <v>532</v>
      </c>
      <c r="C525" s="1">
        <v>25200000</v>
      </c>
    </row>
    <row r="526" spans="1:6" x14ac:dyDescent="0.25">
      <c r="A526" s="1" t="s">
        <v>47</v>
      </c>
      <c r="B526" s="1" t="s">
        <v>533</v>
      </c>
      <c r="C526" s="1">
        <v>0</v>
      </c>
    </row>
    <row r="527" spans="1:6" x14ac:dyDescent="0.25">
      <c r="A527" s="1" t="s">
        <v>47</v>
      </c>
      <c r="B527" s="1" t="s">
        <v>534</v>
      </c>
      <c r="C527" s="1">
        <v>25500000</v>
      </c>
    </row>
    <row r="528" spans="1:6" x14ac:dyDescent="0.25">
      <c r="A528" s="1" t="s">
        <v>47</v>
      </c>
      <c r="B528" s="1" t="s">
        <v>535</v>
      </c>
      <c r="C528" s="1">
        <v>5138756</v>
      </c>
    </row>
    <row r="529" spans="1:7" x14ac:dyDescent="0.25">
      <c r="A529" s="1" t="s">
        <v>47</v>
      </c>
      <c r="B529" s="1" t="s">
        <v>46</v>
      </c>
      <c r="C529" s="1">
        <v>600000</v>
      </c>
    </row>
    <row r="530" spans="1:7" x14ac:dyDescent="0.25">
      <c r="A530" s="1" t="s">
        <v>47</v>
      </c>
      <c r="B530" s="1" t="s">
        <v>45</v>
      </c>
      <c r="C530" s="1">
        <v>470000</v>
      </c>
    </row>
    <row r="531" spans="1:7" x14ac:dyDescent="0.25">
      <c r="A531" s="1" t="s">
        <v>47</v>
      </c>
      <c r="B531" s="1" t="s">
        <v>44</v>
      </c>
      <c r="C531" s="1">
        <v>250000</v>
      </c>
    </row>
    <row r="532" spans="1:7" x14ac:dyDescent="0.25">
      <c r="A532" s="1" t="s">
        <v>47</v>
      </c>
      <c r="B532" s="1" t="s">
        <v>43</v>
      </c>
      <c r="C532" s="1">
        <v>500000</v>
      </c>
    </row>
    <row r="533" spans="1:7" x14ac:dyDescent="0.25">
      <c r="A533" s="1" t="s">
        <v>47</v>
      </c>
      <c r="B533" s="1" t="s">
        <v>42</v>
      </c>
      <c r="C533" s="1">
        <v>450000</v>
      </c>
    </row>
    <row r="534" spans="1:7" x14ac:dyDescent="0.25">
      <c r="A534" s="1" t="s">
        <v>47</v>
      </c>
      <c r="B534" s="1" t="s">
        <v>41</v>
      </c>
      <c r="C534" s="1">
        <v>250000</v>
      </c>
    </row>
    <row r="535" spans="1:7" x14ac:dyDescent="0.25">
      <c r="A535" s="1" t="s">
        <v>536</v>
      </c>
      <c r="B535" s="1" t="s">
        <v>40</v>
      </c>
      <c r="C535" s="1">
        <v>10000</v>
      </c>
      <c r="D535" s="1">
        <v>70000</v>
      </c>
      <c r="E535" s="1">
        <v>479000</v>
      </c>
    </row>
    <row r="536" spans="1:7" x14ac:dyDescent="0.25">
      <c r="A536" s="1" t="s">
        <v>536</v>
      </c>
      <c r="B536" s="1" t="s">
        <v>39</v>
      </c>
      <c r="C536" s="1">
        <v>750000</v>
      </c>
      <c r="E536" s="1">
        <v>22000000</v>
      </c>
      <c r="G536" s="1">
        <v>25000000</v>
      </c>
    </row>
    <row r="537" spans="1:7" x14ac:dyDescent="0.25">
      <c r="A537" s="1" t="s">
        <v>536</v>
      </c>
      <c r="B537" s="1" t="s">
        <v>38</v>
      </c>
      <c r="C537" s="1">
        <v>699500</v>
      </c>
    </row>
    <row r="538" spans="1:7" x14ac:dyDescent="0.25">
      <c r="A538" s="1" t="s">
        <v>536</v>
      </c>
      <c r="B538" s="1" t="s">
        <v>37</v>
      </c>
      <c r="D538" s="1">
        <v>366793</v>
      </c>
    </row>
    <row r="539" spans="1:7" x14ac:dyDescent="0.25">
      <c r="A539" s="1" t="s">
        <v>536</v>
      </c>
      <c r="B539" s="1" t="s">
        <v>36</v>
      </c>
      <c r="D539" s="1">
        <v>10000</v>
      </c>
      <c r="E539" s="1">
        <v>185500</v>
      </c>
      <c r="F539" s="1">
        <v>1350830</v>
      </c>
    </row>
    <row r="540" spans="1:7" x14ac:dyDescent="0.25">
      <c r="A540" s="1" t="s">
        <v>536</v>
      </c>
      <c r="B540" s="1" t="s">
        <v>35</v>
      </c>
      <c r="F540" s="1">
        <v>100000</v>
      </c>
      <c r="G540" s="1">
        <v>420000</v>
      </c>
    </row>
    <row r="541" spans="1:7" x14ac:dyDescent="0.25">
      <c r="A541" s="1" t="s">
        <v>536</v>
      </c>
      <c r="B541" s="1" t="s">
        <v>34</v>
      </c>
      <c r="G541" s="1">
        <v>51000</v>
      </c>
    </row>
    <row r="542" spans="1:7" x14ac:dyDescent="0.25">
      <c r="A542" s="1" t="s">
        <v>536</v>
      </c>
      <c r="B542" s="1" t="s">
        <v>33</v>
      </c>
      <c r="C542" s="1">
        <v>808185</v>
      </c>
    </row>
    <row r="543" spans="1:7" x14ac:dyDescent="0.25">
      <c r="A543" s="1" t="s">
        <v>536</v>
      </c>
      <c r="B543" s="1" t="s">
        <v>32</v>
      </c>
      <c r="G543" s="1">
        <v>562900</v>
      </c>
    </row>
    <row r="544" spans="1:7" x14ac:dyDescent="0.25">
      <c r="A544" s="1" t="s">
        <v>536</v>
      </c>
      <c r="B544" s="1" t="s">
        <v>31</v>
      </c>
      <c r="C544" s="1">
        <v>1026485</v>
      </c>
    </row>
    <row r="545" spans="1:7" x14ac:dyDescent="0.25">
      <c r="A545" s="1" t="s">
        <v>536</v>
      </c>
      <c r="B545" s="1" t="s">
        <v>30</v>
      </c>
      <c r="C545" s="1">
        <v>5000000</v>
      </c>
    </row>
    <row r="546" spans="1:7" x14ac:dyDescent="0.25">
      <c r="A546" s="1" t="s">
        <v>536</v>
      </c>
      <c r="B546" s="1" t="s">
        <v>29</v>
      </c>
      <c r="C546" s="1">
        <v>143000</v>
      </c>
    </row>
    <row r="547" spans="1:7" x14ac:dyDescent="0.25">
      <c r="A547" s="1" t="s">
        <v>536</v>
      </c>
      <c r="B547" s="1" t="s">
        <v>28</v>
      </c>
      <c r="E547" s="1">
        <v>2192078</v>
      </c>
      <c r="F547" s="1">
        <v>1653660</v>
      </c>
    </row>
    <row r="548" spans="1:7" x14ac:dyDescent="0.25">
      <c r="A548" s="1" t="s">
        <v>536</v>
      </c>
      <c r="B548" s="1" t="s">
        <v>27</v>
      </c>
      <c r="C548" s="1">
        <v>410800</v>
      </c>
    </row>
    <row r="549" spans="1:7" x14ac:dyDescent="0.25">
      <c r="A549" s="1" t="s">
        <v>536</v>
      </c>
      <c r="B549" s="1" t="s">
        <v>26</v>
      </c>
      <c r="E549" s="1">
        <v>1690000</v>
      </c>
    </row>
    <row r="550" spans="1:7" x14ac:dyDescent="0.25">
      <c r="A550" s="1" t="s">
        <v>536</v>
      </c>
      <c r="B550" s="1" t="s">
        <v>25</v>
      </c>
      <c r="C550" s="1">
        <v>690000</v>
      </c>
    </row>
    <row r="551" spans="1:7" x14ac:dyDescent="0.25">
      <c r="A551" s="1" t="s">
        <v>536</v>
      </c>
      <c r="B551" s="1" t="s">
        <v>24</v>
      </c>
      <c r="C551" s="1">
        <v>261879</v>
      </c>
    </row>
    <row r="552" spans="1:7" x14ac:dyDescent="0.25">
      <c r="A552" s="1" t="s">
        <v>536</v>
      </c>
      <c r="B552" s="1" t="s">
        <v>23</v>
      </c>
      <c r="C552" s="1">
        <v>190000</v>
      </c>
    </row>
    <row r="553" spans="1:7" x14ac:dyDescent="0.25">
      <c r="A553" s="1" t="s">
        <v>536</v>
      </c>
      <c r="B553" s="1" t="s">
        <v>22</v>
      </c>
      <c r="C553" s="1">
        <v>119340</v>
      </c>
    </row>
    <row r="554" spans="1:7" x14ac:dyDescent="0.25">
      <c r="A554" s="1" t="s">
        <v>536</v>
      </c>
      <c r="B554" s="1" t="s">
        <v>21</v>
      </c>
      <c r="C554" s="1">
        <v>1714056</v>
      </c>
      <c r="D554" s="1">
        <v>1748338</v>
      </c>
      <c r="E554" s="1">
        <v>1783305</v>
      </c>
      <c r="F554" s="1">
        <v>1818970</v>
      </c>
      <c r="G554" s="1">
        <v>1855350</v>
      </c>
    </row>
    <row r="555" spans="1:7" x14ac:dyDescent="0.25">
      <c r="A555" s="1" t="s">
        <v>536</v>
      </c>
      <c r="B555" s="1" t="s">
        <v>20</v>
      </c>
      <c r="C555" s="1">
        <v>571312</v>
      </c>
      <c r="D555" s="1">
        <v>3549938</v>
      </c>
    </row>
    <row r="556" spans="1:7" x14ac:dyDescent="0.25">
      <c r="A556" s="1" t="s">
        <v>536</v>
      </c>
      <c r="B556" s="1" t="s">
        <v>1094</v>
      </c>
      <c r="C556" s="1">
        <v>600600</v>
      </c>
    </row>
    <row r="557" spans="1:7" x14ac:dyDescent="0.25">
      <c r="A557" s="1" t="s">
        <v>536</v>
      </c>
      <c r="B557" s="1" t="s">
        <v>19</v>
      </c>
      <c r="D557" s="1">
        <v>40000</v>
      </c>
      <c r="E557" s="1">
        <v>372662</v>
      </c>
    </row>
    <row r="558" spans="1:7" x14ac:dyDescent="0.25">
      <c r="A558" s="1" t="s">
        <v>536</v>
      </c>
      <c r="B558" s="1" t="s">
        <v>18</v>
      </c>
      <c r="E558" s="1">
        <v>60000</v>
      </c>
      <c r="F558" s="1">
        <v>120000</v>
      </c>
      <c r="G558" s="1">
        <v>2160000</v>
      </c>
    </row>
    <row r="559" spans="1:7" x14ac:dyDescent="0.25">
      <c r="A559" s="1" t="s">
        <v>536</v>
      </c>
      <c r="B559" s="1" t="s">
        <v>17</v>
      </c>
      <c r="C559" s="1">
        <v>100000</v>
      </c>
      <c r="D559" s="1">
        <v>304000</v>
      </c>
    </row>
    <row r="560" spans="1:7" x14ac:dyDescent="0.25">
      <c r="A560" s="1" t="s">
        <v>536</v>
      </c>
      <c r="B560" s="1" t="s">
        <v>16</v>
      </c>
      <c r="C560" s="1">
        <v>844000</v>
      </c>
    </row>
    <row r="561" spans="1:7" x14ac:dyDescent="0.25">
      <c r="A561" s="1" t="s">
        <v>536</v>
      </c>
      <c r="B561" s="1" t="s">
        <v>15</v>
      </c>
      <c r="D561" s="1">
        <v>1588975</v>
      </c>
    </row>
    <row r="562" spans="1:7" x14ac:dyDescent="0.25">
      <c r="A562" s="1" t="s">
        <v>536</v>
      </c>
      <c r="B562" s="1" t="s">
        <v>14</v>
      </c>
      <c r="C562" s="1">
        <v>100000</v>
      </c>
      <c r="D562" s="1">
        <v>953000</v>
      </c>
    </row>
    <row r="563" spans="1:7" x14ac:dyDescent="0.25">
      <c r="A563" s="1" t="s">
        <v>536</v>
      </c>
      <c r="B563" s="1" t="s">
        <v>13</v>
      </c>
      <c r="F563" s="1">
        <v>603750</v>
      </c>
      <c r="G563" s="1">
        <v>7906193</v>
      </c>
    </row>
    <row r="564" spans="1:7" x14ac:dyDescent="0.25">
      <c r="A564" s="1" t="s">
        <v>536</v>
      </c>
      <c r="B564" s="1" t="s">
        <v>12</v>
      </c>
      <c r="C564" s="1">
        <v>60000</v>
      </c>
      <c r="D564" s="1">
        <v>817500</v>
      </c>
    </row>
    <row r="565" spans="1:7" x14ac:dyDescent="0.25">
      <c r="A565" s="1" t="s">
        <v>536</v>
      </c>
      <c r="B565" s="1" t="s">
        <v>11</v>
      </c>
      <c r="C565" s="1">
        <v>65000</v>
      </c>
    </row>
    <row r="566" spans="1:7" x14ac:dyDescent="0.25">
      <c r="A566" s="1" t="s">
        <v>536</v>
      </c>
      <c r="B566" s="1" t="s">
        <v>10</v>
      </c>
      <c r="D566" s="1">
        <v>971100</v>
      </c>
    </row>
    <row r="567" spans="1:7" x14ac:dyDescent="0.25">
      <c r="A567" s="1" t="s">
        <v>536</v>
      </c>
      <c r="B567" s="1" t="s">
        <v>9</v>
      </c>
      <c r="C567" s="1">
        <v>616500</v>
      </c>
    </row>
    <row r="568" spans="1:7" x14ac:dyDescent="0.25">
      <c r="A568" s="1" t="s">
        <v>536</v>
      </c>
      <c r="B568" s="1" t="s">
        <v>8</v>
      </c>
      <c r="C568" s="1">
        <v>100000</v>
      </c>
      <c r="E568" s="1">
        <v>4000000</v>
      </c>
    </row>
    <row r="569" spans="1:7" x14ac:dyDescent="0.25">
      <c r="A569" s="1" t="s">
        <v>536</v>
      </c>
      <c r="B569" s="1" t="s">
        <v>7</v>
      </c>
      <c r="F569" s="1">
        <v>2544495</v>
      </c>
    </row>
    <row r="570" spans="1:7" x14ac:dyDescent="0.25">
      <c r="A570" s="1" t="s">
        <v>536</v>
      </c>
      <c r="B570" s="1" t="s">
        <v>6</v>
      </c>
      <c r="C570" s="1">
        <v>600000</v>
      </c>
      <c r="D570" s="1">
        <v>9980000</v>
      </c>
    </row>
    <row r="571" spans="1:7" x14ac:dyDescent="0.25">
      <c r="A571" s="1" t="s">
        <v>536</v>
      </c>
      <c r="B571" s="1" t="s">
        <v>5</v>
      </c>
      <c r="C571" s="1">
        <v>390000</v>
      </c>
      <c r="D571" s="1">
        <v>780000</v>
      </c>
    </row>
    <row r="572" spans="1:7" x14ac:dyDescent="0.25">
      <c r="A572" s="1" t="s">
        <v>536</v>
      </c>
      <c r="B572" s="1" t="s">
        <v>4</v>
      </c>
      <c r="C572" s="1">
        <v>50000</v>
      </c>
    </row>
    <row r="573" spans="1:7" x14ac:dyDescent="0.25">
      <c r="A573" s="1" t="s">
        <v>536</v>
      </c>
      <c r="B573" s="1" t="s">
        <v>3</v>
      </c>
      <c r="C573" s="1">
        <v>65650</v>
      </c>
    </row>
    <row r="574" spans="1:7" x14ac:dyDescent="0.25">
      <c r="A574" s="1" t="s">
        <v>536</v>
      </c>
      <c r="B574" s="1" t="s">
        <v>2</v>
      </c>
      <c r="F574" s="1">
        <v>70000</v>
      </c>
      <c r="G574" s="1">
        <v>450000</v>
      </c>
    </row>
    <row r="575" spans="1:7" x14ac:dyDescent="0.25">
      <c r="A575" s="1" t="s">
        <v>536</v>
      </c>
      <c r="B575" s="1" t="s">
        <v>1</v>
      </c>
      <c r="D575" s="1">
        <v>50000</v>
      </c>
      <c r="F575" s="1">
        <v>480160</v>
      </c>
    </row>
    <row r="576" spans="1:7" x14ac:dyDescent="0.25">
      <c r="A576" s="1" t="s">
        <v>536</v>
      </c>
      <c r="B576" s="1" t="s">
        <v>0</v>
      </c>
      <c r="D576" s="1">
        <v>10000</v>
      </c>
      <c r="E576" s="1">
        <v>45000</v>
      </c>
      <c r="F576" s="1">
        <v>445500</v>
      </c>
    </row>
    <row r="577" spans="1:3" x14ac:dyDescent="0.25">
      <c r="A577" s="1" t="s">
        <v>551</v>
      </c>
      <c r="B577" s="1" t="s">
        <v>552</v>
      </c>
      <c r="C577" s="1">
        <v>4500000</v>
      </c>
    </row>
    <row r="578" spans="1:3" x14ac:dyDescent="0.25">
      <c r="A578" s="1" t="s">
        <v>551</v>
      </c>
      <c r="B578" s="1" t="s">
        <v>553</v>
      </c>
      <c r="C578" s="1">
        <v>750000</v>
      </c>
    </row>
    <row r="579" spans="1:3" x14ac:dyDescent="0.25">
      <c r="A579" s="1" t="s">
        <v>551</v>
      </c>
      <c r="B579" s="1" t="s">
        <v>554</v>
      </c>
      <c r="C579" s="1">
        <v>3500000</v>
      </c>
    </row>
    <row r="580" spans="1:3" x14ac:dyDescent="0.25">
      <c r="A580" s="1" t="s">
        <v>551</v>
      </c>
      <c r="B580" s="1" t="s">
        <v>555</v>
      </c>
      <c r="C580" s="1">
        <v>4000000</v>
      </c>
    </row>
    <row r="581" spans="1:3" x14ac:dyDescent="0.25">
      <c r="A581" s="1" t="s">
        <v>551</v>
      </c>
      <c r="B581" s="1" t="s">
        <v>556</v>
      </c>
      <c r="C581" s="1">
        <v>500000</v>
      </c>
    </row>
    <row r="582" spans="1:3" x14ac:dyDescent="0.25">
      <c r="A582" s="1" t="s">
        <v>551</v>
      </c>
      <c r="B582" s="1" t="s">
        <v>557</v>
      </c>
      <c r="C582" s="1">
        <v>2000000</v>
      </c>
    </row>
    <row r="583" spans="1:3" x14ac:dyDescent="0.25">
      <c r="A583" s="1" t="s">
        <v>551</v>
      </c>
      <c r="B583" s="1" t="s">
        <v>558</v>
      </c>
      <c r="C583" s="1">
        <v>2000000</v>
      </c>
    </row>
    <row r="584" spans="1:3" x14ac:dyDescent="0.25">
      <c r="A584" s="1" t="s">
        <v>551</v>
      </c>
      <c r="B584" s="1" t="s">
        <v>559</v>
      </c>
      <c r="C584" s="1">
        <v>20000000</v>
      </c>
    </row>
    <row r="585" spans="1:3" x14ac:dyDescent="0.25">
      <c r="A585" s="1" t="s">
        <v>551</v>
      </c>
      <c r="B585" s="1" t="s">
        <v>560</v>
      </c>
      <c r="C585" s="1">
        <v>2000000</v>
      </c>
    </row>
    <row r="586" spans="1:3" x14ac:dyDescent="0.25">
      <c r="A586" s="1" t="s">
        <v>551</v>
      </c>
      <c r="B586" s="1" t="s">
        <v>561</v>
      </c>
      <c r="C586" s="1">
        <v>2000000</v>
      </c>
    </row>
    <row r="587" spans="1:3" x14ac:dyDescent="0.25">
      <c r="A587" s="1" t="s">
        <v>551</v>
      </c>
      <c r="B587" s="1" t="s">
        <v>562</v>
      </c>
      <c r="C587" s="1">
        <v>1000000</v>
      </c>
    </row>
    <row r="588" spans="1:3" x14ac:dyDescent="0.25">
      <c r="A588" s="1" t="s">
        <v>551</v>
      </c>
      <c r="B588" s="1" t="s">
        <v>563</v>
      </c>
      <c r="C588" s="1">
        <v>2000000</v>
      </c>
    </row>
    <row r="589" spans="1:3" x14ac:dyDescent="0.25">
      <c r="A589" s="1" t="s">
        <v>551</v>
      </c>
      <c r="B589" s="1" t="s">
        <v>564</v>
      </c>
      <c r="C589" s="1">
        <v>375000</v>
      </c>
    </row>
    <row r="590" spans="1:3" x14ac:dyDescent="0.25">
      <c r="A590" s="1" t="s">
        <v>551</v>
      </c>
      <c r="B590" s="1" t="s">
        <v>565</v>
      </c>
      <c r="C590" s="1">
        <v>500000</v>
      </c>
    </row>
    <row r="591" spans="1:3" x14ac:dyDescent="0.25">
      <c r="A591" s="1" t="s">
        <v>551</v>
      </c>
      <c r="B591" s="1" t="s">
        <v>566</v>
      </c>
      <c r="C591" s="1">
        <v>650000</v>
      </c>
    </row>
    <row r="592" spans="1:3" x14ac:dyDescent="0.25">
      <c r="A592" s="1" t="s">
        <v>551</v>
      </c>
      <c r="B592" s="1" t="s">
        <v>567</v>
      </c>
      <c r="C592" s="1">
        <v>500000</v>
      </c>
    </row>
    <row r="593" spans="1:9" x14ac:dyDescent="0.25">
      <c r="A593" s="1" t="s">
        <v>551</v>
      </c>
      <c r="B593" s="1" t="s">
        <v>568</v>
      </c>
      <c r="C593" s="1">
        <v>250000</v>
      </c>
    </row>
    <row r="594" spans="1:9" x14ac:dyDescent="0.25">
      <c r="A594" s="1" t="s">
        <v>551</v>
      </c>
      <c r="B594" s="1" t="s">
        <v>569</v>
      </c>
      <c r="C594" s="1">
        <v>500000</v>
      </c>
    </row>
    <row r="595" spans="1:9" x14ac:dyDescent="0.25">
      <c r="A595" s="1" t="s">
        <v>551</v>
      </c>
      <c r="B595" s="1" t="s">
        <v>570</v>
      </c>
      <c r="C595" s="1">
        <v>350000</v>
      </c>
    </row>
    <row r="596" spans="1:9" x14ac:dyDescent="0.25">
      <c r="A596" s="1" t="s">
        <v>551</v>
      </c>
      <c r="B596" s="1" t="s">
        <v>571</v>
      </c>
      <c r="C596" s="1">
        <v>170000</v>
      </c>
    </row>
    <row r="597" spans="1:9" x14ac:dyDescent="0.25">
      <c r="A597" s="1" t="s">
        <v>551</v>
      </c>
      <c r="B597" s="1" t="s">
        <v>572</v>
      </c>
      <c r="C597" s="1">
        <v>28000</v>
      </c>
    </row>
    <row r="598" spans="1:9" x14ac:dyDescent="0.25">
      <c r="A598" s="1" t="s">
        <v>551</v>
      </c>
      <c r="B598" s="1" t="s">
        <v>573</v>
      </c>
      <c r="C598" s="1">
        <v>150000</v>
      </c>
    </row>
    <row r="599" spans="1:9" x14ac:dyDescent="0.25">
      <c r="A599" s="1" t="s">
        <v>551</v>
      </c>
      <c r="B599" s="1" t="s">
        <v>574</v>
      </c>
      <c r="D599" s="1">
        <v>4000000</v>
      </c>
    </row>
    <row r="600" spans="1:9" ht="21.75" customHeight="1" x14ac:dyDescent="0.25">
      <c r="A600" s="1" t="s">
        <v>551</v>
      </c>
      <c r="B600" s="1" t="s">
        <v>750</v>
      </c>
      <c r="C600" s="1" t="s">
        <v>82</v>
      </c>
      <c r="G600" s="1">
        <v>300000</v>
      </c>
    </row>
    <row r="601" spans="1:9" x14ac:dyDescent="0.25">
      <c r="A601" s="1" t="s">
        <v>551</v>
      </c>
      <c r="B601" s="1" t="s">
        <v>575</v>
      </c>
      <c r="C601" s="1" t="s">
        <v>82</v>
      </c>
      <c r="I601" s="1">
        <v>28000000</v>
      </c>
    </row>
    <row r="602" spans="1:9" x14ac:dyDescent="0.25">
      <c r="A602" s="1" t="s">
        <v>551</v>
      </c>
      <c r="B602" s="1" t="s">
        <v>576</v>
      </c>
      <c r="C602" s="1">
        <v>10000</v>
      </c>
    </row>
    <row r="603" spans="1:9" x14ac:dyDescent="0.25">
      <c r="A603" s="1" t="s">
        <v>551</v>
      </c>
      <c r="B603" s="1" t="s">
        <v>577</v>
      </c>
      <c r="C603" s="1">
        <v>120000</v>
      </c>
    </row>
    <row r="604" spans="1:9" x14ac:dyDescent="0.25">
      <c r="A604" s="1" t="s">
        <v>551</v>
      </c>
      <c r="B604" s="1" t="s">
        <v>578</v>
      </c>
      <c r="C604" s="1">
        <v>5000</v>
      </c>
    </row>
    <row r="605" spans="1:9" x14ac:dyDescent="0.25">
      <c r="A605" s="1" t="s">
        <v>551</v>
      </c>
      <c r="B605" s="1" t="s">
        <v>579</v>
      </c>
      <c r="C605" s="1">
        <v>90000</v>
      </c>
    </row>
    <row r="606" spans="1:9" x14ac:dyDescent="0.25">
      <c r="A606" s="1" t="s">
        <v>551</v>
      </c>
      <c r="B606" s="1" t="s">
        <v>580</v>
      </c>
      <c r="C606" s="1">
        <v>4000</v>
      </c>
    </row>
    <row r="607" spans="1:9" x14ac:dyDescent="0.25">
      <c r="A607" s="1" t="s">
        <v>551</v>
      </c>
      <c r="B607" s="1" t="s">
        <v>581</v>
      </c>
      <c r="C607" s="1">
        <v>1500000</v>
      </c>
    </row>
    <row r="608" spans="1:9" x14ac:dyDescent="0.25">
      <c r="A608" s="1" t="s">
        <v>551</v>
      </c>
      <c r="B608" s="1" t="s">
        <v>582</v>
      </c>
      <c r="C608" s="1">
        <v>250000</v>
      </c>
    </row>
    <row r="609" spans="1:5" x14ac:dyDescent="0.25">
      <c r="A609" s="1" t="s">
        <v>551</v>
      </c>
      <c r="B609" s="1" t="s">
        <v>583</v>
      </c>
      <c r="C609" s="1">
        <v>125000</v>
      </c>
    </row>
    <row r="610" spans="1:5" x14ac:dyDescent="0.25">
      <c r="A610" s="1" t="s">
        <v>551</v>
      </c>
      <c r="B610" s="1" t="s">
        <v>565</v>
      </c>
      <c r="C610" s="1">
        <v>250000</v>
      </c>
    </row>
    <row r="611" spans="1:5" x14ac:dyDescent="0.25">
      <c r="A611" s="1" t="s">
        <v>551</v>
      </c>
      <c r="B611" s="1" t="s">
        <v>584</v>
      </c>
      <c r="C611" s="1">
        <v>550000</v>
      </c>
    </row>
    <row r="612" spans="1:5" x14ac:dyDescent="0.25">
      <c r="A612" s="1" t="s">
        <v>551</v>
      </c>
      <c r="B612" s="1" t="s">
        <v>585</v>
      </c>
      <c r="C612" s="1">
        <v>1500000</v>
      </c>
    </row>
    <row r="613" spans="1:5" x14ac:dyDescent="0.25">
      <c r="A613" s="1" t="s">
        <v>551</v>
      </c>
      <c r="B613" s="1" t="s">
        <v>586</v>
      </c>
      <c r="C613" s="1">
        <v>1500000</v>
      </c>
    </row>
    <row r="614" spans="1:5" x14ac:dyDescent="0.25">
      <c r="A614" s="1" t="s">
        <v>551</v>
      </c>
      <c r="B614" s="1" t="s">
        <v>587</v>
      </c>
      <c r="C614" s="1">
        <v>35000</v>
      </c>
    </row>
    <row r="615" spans="1:5" x14ac:dyDescent="0.25">
      <c r="A615" s="1" t="s">
        <v>551</v>
      </c>
      <c r="B615" s="1" t="s">
        <v>588</v>
      </c>
      <c r="C615" s="1" t="s">
        <v>82</v>
      </c>
      <c r="D615" s="1">
        <v>25000</v>
      </c>
    </row>
    <row r="616" spans="1:5" x14ac:dyDescent="0.25">
      <c r="A616" s="1" t="s">
        <v>551</v>
      </c>
      <c r="B616" s="1" t="s">
        <v>589</v>
      </c>
      <c r="C616" s="1" t="s">
        <v>82</v>
      </c>
      <c r="D616" s="1" t="s">
        <v>82</v>
      </c>
      <c r="E616" s="1">
        <v>750000</v>
      </c>
    </row>
    <row r="617" spans="1:5" x14ac:dyDescent="0.25">
      <c r="A617" s="1" t="s">
        <v>551</v>
      </c>
      <c r="B617" s="1" t="s">
        <v>590</v>
      </c>
      <c r="C617" s="1">
        <v>275000</v>
      </c>
    </row>
    <row r="618" spans="1:5" x14ac:dyDescent="0.25">
      <c r="A618" s="1" t="s">
        <v>551</v>
      </c>
      <c r="B618" s="1" t="s">
        <v>591</v>
      </c>
      <c r="C618" s="1">
        <v>100000</v>
      </c>
    </row>
    <row r="619" spans="1:5" x14ac:dyDescent="0.25">
      <c r="A619" s="1" t="s">
        <v>551</v>
      </c>
      <c r="B619" s="1" t="s">
        <v>592</v>
      </c>
      <c r="C619" s="1" t="s">
        <v>82</v>
      </c>
      <c r="D619" s="1" t="s">
        <v>82</v>
      </c>
      <c r="E619" s="1">
        <v>300000</v>
      </c>
    </row>
    <row r="620" spans="1:5" x14ac:dyDescent="0.25">
      <c r="A620" s="1" t="s">
        <v>551</v>
      </c>
      <c r="B620" s="1" t="s">
        <v>593</v>
      </c>
      <c r="C620" s="1">
        <v>750000</v>
      </c>
    </row>
    <row r="621" spans="1:5" x14ac:dyDescent="0.25">
      <c r="A621" s="1" t="s">
        <v>551</v>
      </c>
      <c r="B621" s="1" t="s">
        <v>594</v>
      </c>
      <c r="C621" s="1">
        <v>100000</v>
      </c>
    </row>
    <row r="622" spans="1:5" x14ac:dyDescent="0.25">
      <c r="A622" s="1" t="s">
        <v>551</v>
      </c>
      <c r="B622" s="1" t="s">
        <v>595</v>
      </c>
      <c r="C622" s="1">
        <v>25000</v>
      </c>
    </row>
    <row r="623" spans="1:5" x14ac:dyDescent="0.25">
      <c r="A623" s="1" t="s">
        <v>551</v>
      </c>
      <c r="B623" s="1" t="s">
        <v>596</v>
      </c>
      <c r="C623" s="1">
        <v>90000</v>
      </c>
    </row>
    <row r="624" spans="1:5" x14ac:dyDescent="0.25">
      <c r="A624" s="1" t="s">
        <v>551</v>
      </c>
      <c r="B624" s="1" t="s">
        <v>597</v>
      </c>
      <c r="C624" s="1" t="s">
        <v>82</v>
      </c>
      <c r="D624" s="1">
        <v>500000</v>
      </c>
    </row>
    <row r="625" spans="1:7" x14ac:dyDescent="0.25">
      <c r="A625" s="1" t="s">
        <v>551</v>
      </c>
      <c r="B625" s="1" t="s">
        <v>598</v>
      </c>
      <c r="C625" s="1" t="s">
        <v>82</v>
      </c>
      <c r="D625" s="1">
        <v>250000</v>
      </c>
    </row>
    <row r="626" spans="1:7" x14ac:dyDescent="0.25">
      <c r="A626" s="1" t="s">
        <v>551</v>
      </c>
      <c r="B626" s="1" t="s">
        <v>599</v>
      </c>
      <c r="C626" s="1" t="s">
        <v>82</v>
      </c>
      <c r="D626" s="1">
        <v>150000</v>
      </c>
    </row>
    <row r="627" spans="1:7" x14ac:dyDescent="0.25">
      <c r="A627" s="1" t="s">
        <v>551</v>
      </c>
      <c r="B627" s="1" t="s">
        <v>600</v>
      </c>
      <c r="C627" s="1" t="s">
        <v>82</v>
      </c>
      <c r="D627" s="1" t="s">
        <v>82</v>
      </c>
      <c r="E627" s="1" t="s">
        <v>82</v>
      </c>
      <c r="F627" s="1">
        <v>15000</v>
      </c>
    </row>
    <row r="628" spans="1:7" x14ac:dyDescent="0.25">
      <c r="A628" s="1" t="s">
        <v>551</v>
      </c>
      <c r="B628" s="1" t="s">
        <v>601</v>
      </c>
      <c r="C628" s="1">
        <v>75000</v>
      </c>
    </row>
    <row r="629" spans="1:7" x14ac:dyDescent="0.25">
      <c r="A629" s="1" t="s">
        <v>551</v>
      </c>
      <c r="B629" s="1" t="s">
        <v>602</v>
      </c>
      <c r="F629" s="1">
        <v>250000</v>
      </c>
    </row>
    <row r="630" spans="1:7" x14ac:dyDescent="0.25">
      <c r="A630" s="1" t="s">
        <v>551</v>
      </c>
      <c r="B630" s="1" t="s">
        <v>603</v>
      </c>
      <c r="D630" s="1">
        <v>15000</v>
      </c>
    </row>
    <row r="631" spans="1:7" x14ac:dyDescent="0.25">
      <c r="A631" s="1" t="s">
        <v>551</v>
      </c>
      <c r="B631" s="1" t="s">
        <v>604</v>
      </c>
      <c r="E631" s="1">
        <v>450000</v>
      </c>
    </row>
    <row r="632" spans="1:7" x14ac:dyDescent="0.25">
      <c r="A632" s="1" t="s">
        <v>551</v>
      </c>
      <c r="B632" s="1" t="s">
        <v>605</v>
      </c>
      <c r="D632" s="1">
        <v>150000</v>
      </c>
    </row>
    <row r="633" spans="1:7" x14ac:dyDescent="0.25">
      <c r="A633" s="1" t="s">
        <v>551</v>
      </c>
      <c r="B633" s="1" t="s">
        <v>606</v>
      </c>
      <c r="E633" s="1">
        <v>300000</v>
      </c>
    </row>
    <row r="634" spans="1:7" x14ac:dyDescent="0.25">
      <c r="A634" s="1" t="s">
        <v>551</v>
      </c>
      <c r="B634" s="1" t="s">
        <v>607</v>
      </c>
      <c r="D634" s="1">
        <v>30000</v>
      </c>
    </row>
    <row r="635" spans="1:7" x14ac:dyDescent="0.25">
      <c r="A635" s="1" t="s">
        <v>551</v>
      </c>
      <c r="B635" s="1" t="s">
        <v>608</v>
      </c>
      <c r="D635" s="1">
        <v>15000</v>
      </c>
    </row>
    <row r="636" spans="1:7" x14ac:dyDescent="0.25">
      <c r="A636" s="1" t="s">
        <v>551</v>
      </c>
      <c r="B636" s="1" t="s">
        <v>609</v>
      </c>
      <c r="G636" s="1">
        <v>500000</v>
      </c>
    </row>
    <row r="637" spans="1:7" x14ac:dyDescent="0.25">
      <c r="A637" s="1" t="s">
        <v>551</v>
      </c>
      <c r="B637" s="1" t="s">
        <v>610</v>
      </c>
      <c r="D637" s="1">
        <v>25000</v>
      </c>
    </row>
    <row r="638" spans="1:7" x14ac:dyDescent="0.25">
      <c r="A638" s="1" t="s">
        <v>551</v>
      </c>
      <c r="B638" s="1" t="s">
        <v>611</v>
      </c>
      <c r="D638" s="1">
        <v>250000</v>
      </c>
    </row>
    <row r="639" spans="1:7" x14ac:dyDescent="0.25">
      <c r="A639" s="1" t="s">
        <v>551</v>
      </c>
      <c r="B639" s="1" t="s">
        <v>612</v>
      </c>
      <c r="C639" s="1">
        <v>25000</v>
      </c>
    </row>
    <row r="640" spans="1:7" x14ac:dyDescent="0.25">
      <c r="A640" s="1" t="s">
        <v>551</v>
      </c>
      <c r="B640" s="1" t="s">
        <v>613</v>
      </c>
      <c r="C640" s="1">
        <v>250000</v>
      </c>
    </row>
    <row r="641" spans="1:5" x14ac:dyDescent="0.25">
      <c r="A641" s="1" t="s">
        <v>551</v>
      </c>
      <c r="B641" s="1" t="s">
        <v>614</v>
      </c>
      <c r="C641" s="1">
        <v>35000</v>
      </c>
    </row>
    <row r="642" spans="1:5" x14ac:dyDescent="0.25">
      <c r="A642" s="1" t="s">
        <v>551</v>
      </c>
      <c r="B642" s="1" t="s">
        <v>615</v>
      </c>
      <c r="E642" s="1">
        <v>1500000</v>
      </c>
    </row>
    <row r="643" spans="1:5" x14ac:dyDescent="0.25">
      <c r="A643" s="1" t="s">
        <v>551</v>
      </c>
      <c r="B643" s="1" t="s">
        <v>616</v>
      </c>
      <c r="C643" s="1">
        <v>300000</v>
      </c>
    </row>
    <row r="644" spans="1:5" x14ac:dyDescent="0.25">
      <c r="A644" s="1" t="s">
        <v>551</v>
      </c>
      <c r="B644" s="1" t="s">
        <v>617</v>
      </c>
      <c r="D644" s="1">
        <v>2000000</v>
      </c>
    </row>
    <row r="645" spans="1:5" x14ac:dyDescent="0.25">
      <c r="A645" s="1" t="s">
        <v>551</v>
      </c>
      <c r="B645" s="1" t="s">
        <v>618</v>
      </c>
      <c r="C645" s="1" t="s">
        <v>749</v>
      </c>
    </row>
    <row r="646" spans="1:5" x14ac:dyDescent="0.25">
      <c r="A646" s="1" t="s">
        <v>551</v>
      </c>
      <c r="B646" s="1" t="s">
        <v>619</v>
      </c>
      <c r="D646" s="1">
        <v>250000</v>
      </c>
    </row>
    <row r="647" spans="1:5" x14ac:dyDescent="0.25">
      <c r="A647" s="1" t="s">
        <v>551</v>
      </c>
      <c r="B647" s="1" t="s">
        <v>620</v>
      </c>
      <c r="D647" s="1">
        <v>15000</v>
      </c>
    </row>
    <row r="648" spans="1:5" x14ac:dyDescent="0.25">
      <c r="A648" s="1" t="s">
        <v>551</v>
      </c>
      <c r="B648" s="1" t="s">
        <v>621</v>
      </c>
      <c r="C648" s="1">
        <v>1500000</v>
      </c>
    </row>
    <row r="649" spans="1:5" x14ac:dyDescent="0.25">
      <c r="A649" s="1" t="s">
        <v>551</v>
      </c>
      <c r="B649" s="1" t="s">
        <v>622</v>
      </c>
      <c r="C649" s="1">
        <v>20000</v>
      </c>
    </row>
    <row r="650" spans="1:5" x14ac:dyDescent="0.25">
      <c r="A650" s="1" t="s">
        <v>551</v>
      </c>
      <c r="B650" s="1" t="s">
        <v>623</v>
      </c>
      <c r="D650" s="1">
        <v>250000</v>
      </c>
    </row>
    <row r="651" spans="1:5" x14ac:dyDescent="0.25">
      <c r="A651" s="1" t="s">
        <v>551</v>
      </c>
      <c r="B651" s="1" t="s">
        <v>624</v>
      </c>
      <c r="D651" s="1">
        <v>500000</v>
      </c>
    </row>
    <row r="652" spans="1:5" x14ac:dyDescent="0.25">
      <c r="A652" s="1" t="s">
        <v>551</v>
      </c>
      <c r="B652" s="1" t="s">
        <v>625</v>
      </c>
      <c r="D652" s="1">
        <v>250000</v>
      </c>
    </row>
    <row r="653" spans="1:5" x14ac:dyDescent="0.25">
      <c r="A653" s="1" t="s">
        <v>551</v>
      </c>
      <c r="B653" s="1" t="s">
        <v>626</v>
      </c>
      <c r="D653" s="1">
        <v>50000</v>
      </c>
    </row>
    <row r="654" spans="1:5" x14ac:dyDescent="0.25">
      <c r="A654" s="1" t="s">
        <v>551</v>
      </c>
      <c r="B654" s="1" t="s">
        <v>627</v>
      </c>
      <c r="D654" s="1">
        <v>50000</v>
      </c>
    </row>
    <row r="655" spans="1:5" x14ac:dyDescent="0.25">
      <c r="A655" s="1" t="s">
        <v>551</v>
      </c>
      <c r="B655" s="1" t="s">
        <v>628</v>
      </c>
      <c r="D655" s="1">
        <v>60000</v>
      </c>
    </row>
    <row r="656" spans="1:5" x14ac:dyDescent="0.25">
      <c r="A656" s="1" t="s">
        <v>551</v>
      </c>
      <c r="B656" s="1" t="s">
        <v>629</v>
      </c>
      <c r="E656" s="1">
        <v>75000</v>
      </c>
    </row>
    <row r="657" spans="1:7" x14ac:dyDescent="0.25">
      <c r="A657" s="1" t="s">
        <v>551</v>
      </c>
      <c r="B657" s="1" t="s">
        <v>630</v>
      </c>
      <c r="E657" s="1">
        <v>35000</v>
      </c>
    </row>
    <row r="658" spans="1:7" x14ac:dyDescent="0.25">
      <c r="A658" s="1" t="s">
        <v>551</v>
      </c>
      <c r="B658" s="1" t="s">
        <v>631</v>
      </c>
      <c r="F658" s="1">
        <v>250000</v>
      </c>
    </row>
    <row r="659" spans="1:7" x14ac:dyDescent="0.25">
      <c r="A659" s="1" t="s">
        <v>551</v>
      </c>
      <c r="B659" s="1" t="s">
        <v>632</v>
      </c>
      <c r="C659" s="1">
        <v>150000</v>
      </c>
    </row>
    <row r="660" spans="1:7" x14ac:dyDescent="0.25">
      <c r="A660" s="1" t="s">
        <v>551</v>
      </c>
      <c r="B660" s="1" t="s">
        <v>633</v>
      </c>
      <c r="D660" s="1">
        <v>10000000</v>
      </c>
    </row>
    <row r="661" spans="1:7" x14ac:dyDescent="0.25">
      <c r="A661" s="1" t="s">
        <v>551</v>
      </c>
      <c r="B661" s="1" t="s">
        <v>634</v>
      </c>
      <c r="F661" s="1">
        <v>350000</v>
      </c>
    </row>
    <row r="662" spans="1:7" x14ac:dyDescent="0.25">
      <c r="A662" s="1" t="s">
        <v>551</v>
      </c>
      <c r="B662" s="1" t="s">
        <v>635</v>
      </c>
      <c r="E662" s="1">
        <v>250000</v>
      </c>
    </row>
    <row r="663" spans="1:7" x14ac:dyDescent="0.25">
      <c r="A663" s="1" t="s">
        <v>551</v>
      </c>
      <c r="B663" s="1" t="s">
        <v>636</v>
      </c>
      <c r="G663" s="1">
        <v>3000000</v>
      </c>
    </row>
    <row r="664" spans="1:7" x14ac:dyDescent="0.25">
      <c r="A664" s="1" t="s">
        <v>551</v>
      </c>
      <c r="B664" s="1" t="s">
        <v>637</v>
      </c>
      <c r="D664" s="1">
        <v>1000000</v>
      </c>
    </row>
    <row r="665" spans="1:7" x14ac:dyDescent="0.25">
      <c r="A665" s="1" t="s">
        <v>551</v>
      </c>
      <c r="B665" s="1" t="s">
        <v>638</v>
      </c>
    </row>
    <row r="666" spans="1:7" x14ac:dyDescent="0.25">
      <c r="A666" s="1" t="s">
        <v>551</v>
      </c>
      <c r="B666" s="1" t="s">
        <v>639</v>
      </c>
      <c r="F666" s="1">
        <v>50000</v>
      </c>
    </row>
    <row r="667" spans="1:7" x14ac:dyDescent="0.25">
      <c r="A667" s="1" t="s">
        <v>551</v>
      </c>
      <c r="B667" s="1" t="s">
        <v>640</v>
      </c>
      <c r="F667" s="1">
        <v>500000</v>
      </c>
    </row>
    <row r="668" spans="1:7" x14ac:dyDescent="0.25">
      <c r="A668" s="1" t="s">
        <v>551</v>
      </c>
      <c r="B668" s="1" t="s">
        <v>641</v>
      </c>
      <c r="C668" s="1">
        <v>40000</v>
      </c>
    </row>
    <row r="669" spans="1:7" x14ac:dyDescent="0.25">
      <c r="A669" s="1" t="s">
        <v>551</v>
      </c>
      <c r="B669" s="1" t="s">
        <v>642</v>
      </c>
      <c r="C669" s="1">
        <v>2500000</v>
      </c>
    </row>
    <row r="670" spans="1:7" x14ac:dyDescent="0.25">
      <c r="A670" s="1" t="s">
        <v>551</v>
      </c>
      <c r="B670" s="1" t="s">
        <v>643</v>
      </c>
      <c r="D670" s="1">
        <v>10000</v>
      </c>
    </row>
    <row r="671" spans="1:7" x14ac:dyDescent="0.25">
      <c r="A671" s="1" t="s">
        <v>551</v>
      </c>
      <c r="B671" s="1" t="s">
        <v>644</v>
      </c>
      <c r="D671" s="1">
        <v>200000</v>
      </c>
    </row>
    <row r="672" spans="1:7" x14ac:dyDescent="0.25">
      <c r="A672" s="1" t="s">
        <v>551</v>
      </c>
      <c r="B672" s="1" t="s">
        <v>645</v>
      </c>
      <c r="D672" s="1">
        <v>60000</v>
      </c>
    </row>
    <row r="673" spans="1:7" x14ac:dyDescent="0.25">
      <c r="A673" s="1" t="s">
        <v>551</v>
      </c>
      <c r="B673" s="1" t="s">
        <v>646</v>
      </c>
      <c r="C673" s="1">
        <v>75000</v>
      </c>
    </row>
    <row r="674" spans="1:7" x14ac:dyDescent="0.25">
      <c r="A674" s="1" t="s">
        <v>551</v>
      </c>
      <c r="B674" s="1" t="s">
        <v>647</v>
      </c>
      <c r="C674" s="1">
        <v>75000</v>
      </c>
    </row>
    <row r="675" spans="1:7" x14ac:dyDescent="0.25">
      <c r="A675" s="1" t="s">
        <v>551</v>
      </c>
      <c r="B675" s="1" t="s">
        <v>648</v>
      </c>
      <c r="C675" s="1">
        <v>125000</v>
      </c>
    </row>
    <row r="676" spans="1:7" x14ac:dyDescent="0.25">
      <c r="A676" s="1" t="s">
        <v>551</v>
      </c>
      <c r="B676" s="1" t="s">
        <v>649</v>
      </c>
      <c r="C676" s="1" t="s">
        <v>82</v>
      </c>
      <c r="D676" s="1">
        <v>1500000</v>
      </c>
    </row>
    <row r="677" spans="1:7" x14ac:dyDescent="0.25">
      <c r="A677" s="1" t="s">
        <v>551</v>
      </c>
      <c r="B677" s="1" t="s">
        <v>650</v>
      </c>
      <c r="C677" s="1" t="s">
        <v>82</v>
      </c>
      <c r="D677" s="1">
        <v>1500000</v>
      </c>
      <c r="E677" s="1" t="s">
        <v>82</v>
      </c>
    </row>
    <row r="678" spans="1:7" x14ac:dyDescent="0.25">
      <c r="A678" s="1" t="s">
        <v>551</v>
      </c>
      <c r="B678" s="1" t="s">
        <v>651</v>
      </c>
      <c r="C678" s="1">
        <v>2500000</v>
      </c>
    </row>
    <row r="679" spans="1:7" x14ac:dyDescent="0.25">
      <c r="A679" s="1" t="s">
        <v>551</v>
      </c>
      <c r="B679" s="1" t="s">
        <v>652</v>
      </c>
      <c r="C679" s="1">
        <v>100000</v>
      </c>
    </row>
    <row r="680" spans="1:7" x14ac:dyDescent="0.25">
      <c r="A680" s="1" t="s">
        <v>551</v>
      </c>
      <c r="B680" s="1" t="s">
        <v>653</v>
      </c>
      <c r="C680" s="1">
        <v>5000</v>
      </c>
    </row>
    <row r="681" spans="1:7" x14ac:dyDescent="0.25">
      <c r="A681" s="1" t="s">
        <v>551</v>
      </c>
      <c r="B681" s="1" t="s">
        <v>654</v>
      </c>
    </row>
    <row r="682" spans="1:7" x14ac:dyDescent="0.25">
      <c r="A682" s="1" t="s">
        <v>551</v>
      </c>
      <c r="B682" s="1" t="s">
        <v>655</v>
      </c>
      <c r="C682" s="1">
        <v>250000</v>
      </c>
    </row>
    <row r="683" spans="1:7" x14ac:dyDescent="0.25">
      <c r="A683" s="1" t="s">
        <v>551</v>
      </c>
      <c r="B683" s="1" t="s">
        <v>656</v>
      </c>
      <c r="F683" s="1">
        <v>8000000</v>
      </c>
    </row>
    <row r="684" spans="1:7" x14ac:dyDescent="0.25">
      <c r="A684" s="1" t="s">
        <v>551</v>
      </c>
      <c r="B684" s="1" t="s">
        <v>657</v>
      </c>
      <c r="G684" s="1">
        <v>250000</v>
      </c>
    </row>
    <row r="685" spans="1:7" x14ac:dyDescent="0.25">
      <c r="A685" s="1" t="s">
        <v>551</v>
      </c>
      <c r="B685" s="1" t="s">
        <v>658</v>
      </c>
      <c r="C685" s="1">
        <v>110000</v>
      </c>
    </row>
    <row r="686" spans="1:7" x14ac:dyDescent="0.25">
      <c r="A686" s="1" t="s">
        <v>551</v>
      </c>
      <c r="B686" s="1" t="s">
        <v>659</v>
      </c>
      <c r="C686" s="1">
        <v>40000</v>
      </c>
    </row>
    <row r="687" spans="1:7" x14ac:dyDescent="0.25">
      <c r="A687" s="1" t="s">
        <v>551</v>
      </c>
      <c r="B687" s="1" t="s">
        <v>660</v>
      </c>
      <c r="C687" s="1">
        <v>5000</v>
      </c>
    </row>
    <row r="688" spans="1:7" x14ac:dyDescent="0.25">
      <c r="A688" s="1" t="s">
        <v>551</v>
      </c>
      <c r="B688" s="1" t="s">
        <v>661</v>
      </c>
      <c r="C688" s="1">
        <v>25000</v>
      </c>
    </row>
    <row r="689" spans="1:9" x14ac:dyDescent="0.25">
      <c r="A689" s="1" t="s">
        <v>551</v>
      </c>
      <c r="B689" s="1" t="s">
        <v>662</v>
      </c>
      <c r="C689" s="1">
        <v>850000</v>
      </c>
    </row>
    <row r="690" spans="1:9" x14ac:dyDescent="0.25">
      <c r="A690" s="1" t="s">
        <v>551</v>
      </c>
      <c r="B690" s="1" t="s">
        <v>663</v>
      </c>
      <c r="C690" s="1">
        <v>850000</v>
      </c>
    </row>
    <row r="691" spans="1:9" x14ac:dyDescent="0.25">
      <c r="A691" s="1" t="s">
        <v>551</v>
      </c>
      <c r="B691" s="1" t="s">
        <v>664</v>
      </c>
      <c r="F691" s="1">
        <v>40000</v>
      </c>
    </row>
    <row r="692" spans="1:9" x14ac:dyDescent="0.25">
      <c r="A692" s="1" t="s">
        <v>551</v>
      </c>
      <c r="B692" s="1" t="s">
        <v>665</v>
      </c>
      <c r="E692" s="1">
        <v>5000000</v>
      </c>
    </row>
    <row r="693" spans="1:9" x14ac:dyDescent="0.25">
      <c r="A693" s="1" t="s">
        <v>551</v>
      </c>
      <c r="B693" s="1" t="s">
        <v>666</v>
      </c>
      <c r="C693" s="1">
        <v>20000</v>
      </c>
    </row>
    <row r="694" spans="1:9" x14ac:dyDescent="0.25">
      <c r="A694" s="1" t="s">
        <v>551</v>
      </c>
      <c r="B694" s="1" t="s">
        <v>667</v>
      </c>
      <c r="C694" s="1">
        <v>65000</v>
      </c>
    </row>
    <row r="695" spans="1:9" x14ac:dyDescent="0.25">
      <c r="A695" s="1" t="s">
        <v>551</v>
      </c>
      <c r="B695" s="1" t="s">
        <v>668</v>
      </c>
      <c r="C695" s="1">
        <v>50000</v>
      </c>
    </row>
    <row r="696" spans="1:9" x14ac:dyDescent="0.25">
      <c r="A696" s="1" t="s">
        <v>551</v>
      </c>
      <c r="B696" s="1" t="s">
        <v>669</v>
      </c>
      <c r="C696" s="1">
        <v>150000</v>
      </c>
    </row>
    <row r="697" spans="1:9" x14ac:dyDescent="0.25">
      <c r="A697" s="1" t="s">
        <v>551</v>
      </c>
      <c r="B697" s="1" t="s">
        <v>670</v>
      </c>
      <c r="I697" s="1">
        <v>15000000</v>
      </c>
    </row>
    <row r="698" spans="1:9" x14ac:dyDescent="0.25">
      <c r="A698" s="1" t="s">
        <v>551</v>
      </c>
      <c r="B698" s="1" t="s">
        <v>671</v>
      </c>
      <c r="C698" s="1">
        <v>25000</v>
      </c>
    </row>
    <row r="699" spans="1:9" x14ac:dyDescent="0.25">
      <c r="A699" s="1" t="s">
        <v>551</v>
      </c>
      <c r="B699" s="1" t="s">
        <v>672</v>
      </c>
      <c r="F699" s="1">
        <v>1500000</v>
      </c>
    </row>
    <row r="700" spans="1:9" x14ac:dyDescent="0.25">
      <c r="A700" s="1" t="s">
        <v>551</v>
      </c>
      <c r="B700" s="1" t="s">
        <v>673</v>
      </c>
      <c r="E700" s="1">
        <v>375000</v>
      </c>
    </row>
    <row r="701" spans="1:9" x14ac:dyDescent="0.25">
      <c r="A701" s="1" t="s">
        <v>551</v>
      </c>
      <c r="B701" s="1" t="s">
        <v>674</v>
      </c>
      <c r="E701" s="1">
        <v>175000</v>
      </c>
    </row>
    <row r="702" spans="1:9" x14ac:dyDescent="0.25">
      <c r="A702" s="1" t="s">
        <v>551</v>
      </c>
      <c r="B702" s="1" t="s">
        <v>675</v>
      </c>
      <c r="E702" s="1">
        <v>85000</v>
      </c>
    </row>
    <row r="703" spans="1:9" x14ac:dyDescent="0.25">
      <c r="A703" s="1" t="s">
        <v>551</v>
      </c>
      <c r="B703" s="1" t="s">
        <v>676</v>
      </c>
      <c r="F703" s="1">
        <v>300000</v>
      </c>
    </row>
    <row r="704" spans="1:9" x14ac:dyDescent="0.25">
      <c r="A704" s="1" t="s">
        <v>551</v>
      </c>
      <c r="B704" s="1" t="s">
        <v>677</v>
      </c>
      <c r="C704" s="1">
        <v>20000</v>
      </c>
    </row>
    <row r="705" spans="1:7" x14ac:dyDescent="0.25">
      <c r="A705" s="1" t="s">
        <v>551</v>
      </c>
      <c r="B705" s="1" t="s">
        <v>678</v>
      </c>
      <c r="C705" s="1">
        <v>50000</v>
      </c>
    </row>
    <row r="706" spans="1:7" x14ac:dyDescent="0.25">
      <c r="A706" s="1" t="s">
        <v>551</v>
      </c>
      <c r="B706" s="1" t="s">
        <v>679</v>
      </c>
      <c r="C706" s="1">
        <v>150000</v>
      </c>
    </row>
    <row r="707" spans="1:7" x14ac:dyDescent="0.25">
      <c r="A707" s="1" t="s">
        <v>551</v>
      </c>
      <c r="B707" s="1" t="s">
        <v>680</v>
      </c>
      <c r="C707" s="1">
        <v>250000</v>
      </c>
    </row>
    <row r="708" spans="1:7" x14ac:dyDescent="0.25">
      <c r="A708" s="1" t="s">
        <v>551</v>
      </c>
      <c r="B708" s="1" t="s">
        <v>681</v>
      </c>
      <c r="C708" s="1">
        <v>500000</v>
      </c>
    </row>
    <row r="709" spans="1:7" x14ac:dyDescent="0.25">
      <c r="A709" s="1" t="s">
        <v>551</v>
      </c>
      <c r="B709" s="1" t="s">
        <v>682</v>
      </c>
      <c r="E709" s="1">
        <v>20000</v>
      </c>
    </row>
    <row r="710" spans="1:7" x14ac:dyDescent="0.25">
      <c r="A710" s="1" t="s">
        <v>551</v>
      </c>
      <c r="B710" s="1" t="s">
        <v>683</v>
      </c>
      <c r="F710" s="1">
        <v>45000</v>
      </c>
    </row>
    <row r="711" spans="1:7" x14ac:dyDescent="0.25">
      <c r="A711" s="1" t="s">
        <v>551</v>
      </c>
      <c r="B711" s="1" t="s">
        <v>684</v>
      </c>
      <c r="G711" s="1">
        <v>100000</v>
      </c>
    </row>
    <row r="712" spans="1:7" x14ac:dyDescent="0.25">
      <c r="A712" s="1" t="s">
        <v>551</v>
      </c>
      <c r="B712" s="1" t="s">
        <v>685</v>
      </c>
      <c r="E712" s="1">
        <v>150000</v>
      </c>
    </row>
    <row r="713" spans="1:7" x14ac:dyDescent="0.25">
      <c r="A713" s="1" t="s">
        <v>551</v>
      </c>
      <c r="B713" s="1" t="s">
        <v>686</v>
      </c>
      <c r="C713" s="1">
        <v>5000</v>
      </c>
    </row>
    <row r="714" spans="1:7" x14ac:dyDescent="0.25">
      <c r="A714" s="1" t="s">
        <v>551</v>
      </c>
      <c r="B714" s="1" t="s">
        <v>687</v>
      </c>
      <c r="F714" s="1">
        <v>100000</v>
      </c>
    </row>
    <row r="715" spans="1:7" x14ac:dyDescent="0.25">
      <c r="A715" s="1" t="s">
        <v>551</v>
      </c>
      <c r="B715" s="1" t="s">
        <v>688</v>
      </c>
      <c r="C715" s="1">
        <v>40000</v>
      </c>
    </row>
    <row r="716" spans="1:7" x14ac:dyDescent="0.25">
      <c r="A716" s="1" t="s">
        <v>551</v>
      </c>
      <c r="B716" s="1" t="s">
        <v>689</v>
      </c>
      <c r="D716" s="1">
        <v>200000</v>
      </c>
    </row>
    <row r="717" spans="1:7" x14ac:dyDescent="0.25">
      <c r="A717" s="1" t="s">
        <v>551</v>
      </c>
      <c r="B717" s="1" t="s">
        <v>690</v>
      </c>
      <c r="C717" s="1">
        <v>50000</v>
      </c>
    </row>
    <row r="718" spans="1:7" x14ac:dyDescent="0.25">
      <c r="A718" s="1" t="s">
        <v>551</v>
      </c>
      <c r="B718" s="1" t="s">
        <v>691</v>
      </c>
      <c r="C718" s="1">
        <v>25000</v>
      </c>
    </row>
    <row r="719" spans="1:7" x14ac:dyDescent="0.25">
      <c r="A719" s="1" t="s">
        <v>551</v>
      </c>
      <c r="B719" s="1" t="s">
        <v>692</v>
      </c>
    </row>
    <row r="720" spans="1:7" x14ac:dyDescent="0.25">
      <c r="A720" s="1" t="s">
        <v>551</v>
      </c>
      <c r="B720" s="1" t="s">
        <v>693</v>
      </c>
      <c r="D720" s="1">
        <v>60000</v>
      </c>
    </row>
    <row r="721" spans="1:7" x14ac:dyDescent="0.25">
      <c r="A721" s="1" t="s">
        <v>551</v>
      </c>
      <c r="B721" s="1" t="s">
        <v>694</v>
      </c>
      <c r="C721" s="1">
        <v>8000000</v>
      </c>
    </row>
    <row r="722" spans="1:7" x14ac:dyDescent="0.25">
      <c r="A722" s="1" t="s">
        <v>551</v>
      </c>
      <c r="B722" s="1" t="s">
        <v>695</v>
      </c>
      <c r="F722" s="1">
        <v>65000</v>
      </c>
    </row>
    <row r="723" spans="1:7" x14ac:dyDescent="0.25">
      <c r="A723" s="1" t="s">
        <v>551</v>
      </c>
      <c r="B723" s="1" t="s">
        <v>696</v>
      </c>
      <c r="C723" s="1">
        <v>50000</v>
      </c>
    </row>
    <row r="724" spans="1:7" x14ac:dyDescent="0.25">
      <c r="A724" s="1" t="s">
        <v>551</v>
      </c>
      <c r="B724" s="1" t="s">
        <v>697</v>
      </c>
      <c r="E724" s="1">
        <v>250000</v>
      </c>
    </row>
    <row r="725" spans="1:7" x14ac:dyDescent="0.25">
      <c r="A725" s="1" t="s">
        <v>551</v>
      </c>
      <c r="B725" s="1" t="s">
        <v>698</v>
      </c>
      <c r="D725" s="1">
        <v>50000</v>
      </c>
    </row>
    <row r="726" spans="1:7" x14ac:dyDescent="0.25">
      <c r="A726" s="1" t="s">
        <v>551</v>
      </c>
      <c r="B726" s="1" t="s">
        <v>699</v>
      </c>
      <c r="D726" s="1">
        <v>150000</v>
      </c>
    </row>
    <row r="727" spans="1:7" x14ac:dyDescent="0.25">
      <c r="A727" s="1" t="s">
        <v>551</v>
      </c>
      <c r="B727" s="1" t="s">
        <v>700</v>
      </c>
      <c r="D727" s="1">
        <v>350000</v>
      </c>
    </row>
    <row r="728" spans="1:7" x14ac:dyDescent="0.25">
      <c r="A728" s="1" t="s">
        <v>551</v>
      </c>
      <c r="B728" s="1" t="s">
        <v>701</v>
      </c>
      <c r="G728" s="1">
        <v>5000000</v>
      </c>
    </row>
    <row r="729" spans="1:7" x14ac:dyDescent="0.25">
      <c r="A729" s="1" t="s">
        <v>551</v>
      </c>
      <c r="B729" s="1" t="s">
        <v>702</v>
      </c>
      <c r="E729" s="1">
        <v>150000</v>
      </c>
    </row>
    <row r="730" spans="1:7" x14ac:dyDescent="0.25">
      <c r="A730" s="1" t="s">
        <v>551</v>
      </c>
      <c r="B730" s="1" t="s">
        <v>703</v>
      </c>
      <c r="E730" s="1">
        <v>150000</v>
      </c>
    </row>
    <row r="731" spans="1:7" x14ac:dyDescent="0.25">
      <c r="A731" s="1" t="s">
        <v>551</v>
      </c>
      <c r="B731" s="1" t="s">
        <v>704</v>
      </c>
      <c r="E731" s="1">
        <v>750000</v>
      </c>
    </row>
    <row r="732" spans="1:7" x14ac:dyDescent="0.25">
      <c r="A732" s="1" t="s">
        <v>551</v>
      </c>
      <c r="B732" s="1" t="s">
        <v>705</v>
      </c>
      <c r="D732" s="1">
        <v>650000</v>
      </c>
    </row>
    <row r="733" spans="1:7" x14ac:dyDescent="0.25">
      <c r="A733" s="1" t="s">
        <v>551</v>
      </c>
      <c r="B733" s="1" t="s">
        <v>706</v>
      </c>
      <c r="G733" s="1">
        <v>75000</v>
      </c>
    </row>
    <row r="734" spans="1:7" x14ac:dyDescent="0.25">
      <c r="A734" s="1" t="s">
        <v>551</v>
      </c>
      <c r="B734" s="1" t="s">
        <v>707</v>
      </c>
      <c r="C734" s="1">
        <v>2200000</v>
      </c>
    </row>
    <row r="735" spans="1:7" x14ac:dyDescent="0.25">
      <c r="A735" s="1" t="s">
        <v>551</v>
      </c>
      <c r="B735" s="1" t="s">
        <v>708</v>
      </c>
      <c r="C735" s="1">
        <v>150000</v>
      </c>
    </row>
    <row r="736" spans="1:7" x14ac:dyDescent="0.25">
      <c r="A736" s="1" t="s">
        <v>551</v>
      </c>
      <c r="B736" s="1" t="s">
        <v>709</v>
      </c>
      <c r="E736" s="1">
        <v>3500000</v>
      </c>
    </row>
    <row r="737" spans="1:6" x14ac:dyDescent="0.25">
      <c r="A737" s="1" t="s">
        <v>551</v>
      </c>
      <c r="B737" s="1" t="s">
        <v>710</v>
      </c>
      <c r="D737" s="1">
        <v>15000</v>
      </c>
    </row>
    <row r="738" spans="1:6" x14ac:dyDescent="0.25">
      <c r="A738" s="1" t="s">
        <v>551</v>
      </c>
      <c r="B738" s="1" t="s">
        <v>711</v>
      </c>
      <c r="C738" s="1">
        <v>1500000</v>
      </c>
    </row>
    <row r="739" spans="1:6" x14ac:dyDescent="0.25">
      <c r="A739" s="1" t="s">
        <v>551</v>
      </c>
      <c r="B739" s="1" t="s">
        <v>712</v>
      </c>
      <c r="C739" s="1">
        <v>22000000</v>
      </c>
    </row>
    <row r="740" spans="1:6" x14ac:dyDescent="0.25">
      <c r="A740" s="1" t="s">
        <v>551</v>
      </c>
      <c r="B740" s="1" t="s">
        <v>713</v>
      </c>
      <c r="E740" s="1">
        <v>50000</v>
      </c>
    </row>
    <row r="741" spans="1:6" x14ac:dyDescent="0.25">
      <c r="A741" s="1" t="s">
        <v>551</v>
      </c>
      <c r="B741" s="1" t="s">
        <v>714</v>
      </c>
      <c r="D741" s="1">
        <v>35000</v>
      </c>
    </row>
    <row r="742" spans="1:6" x14ac:dyDescent="0.25">
      <c r="A742" s="1" t="s">
        <v>551</v>
      </c>
      <c r="B742" s="1" t="s">
        <v>715</v>
      </c>
      <c r="C742" s="1">
        <v>4500000</v>
      </c>
    </row>
    <row r="743" spans="1:6" x14ac:dyDescent="0.25">
      <c r="A743" s="1" t="s">
        <v>551</v>
      </c>
      <c r="B743" s="1" t="s">
        <v>716</v>
      </c>
      <c r="E743" s="1">
        <v>50000</v>
      </c>
    </row>
    <row r="744" spans="1:6" x14ac:dyDescent="0.25">
      <c r="A744" s="1" t="s">
        <v>551</v>
      </c>
      <c r="B744" s="1" t="s">
        <v>717</v>
      </c>
      <c r="E744" s="1">
        <v>350000</v>
      </c>
    </row>
    <row r="745" spans="1:6" x14ac:dyDescent="0.25">
      <c r="A745" s="1" t="s">
        <v>551</v>
      </c>
      <c r="B745" s="1" t="s">
        <v>718</v>
      </c>
    </row>
    <row r="746" spans="1:6" x14ac:dyDescent="0.25">
      <c r="A746" s="1" t="s">
        <v>551</v>
      </c>
      <c r="B746" s="1" t="s">
        <v>719</v>
      </c>
      <c r="D746" s="1">
        <v>2000000</v>
      </c>
    </row>
    <row r="747" spans="1:6" x14ac:dyDescent="0.25">
      <c r="A747" s="1" t="s">
        <v>551</v>
      </c>
      <c r="B747" s="1" t="s">
        <v>720</v>
      </c>
      <c r="F747" s="1">
        <v>20000</v>
      </c>
    </row>
    <row r="748" spans="1:6" x14ac:dyDescent="0.25">
      <c r="A748" s="1" t="s">
        <v>551</v>
      </c>
      <c r="B748" s="1" t="s">
        <v>721</v>
      </c>
      <c r="C748" s="1">
        <v>400000</v>
      </c>
    </row>
    <row r="749" spans="1:6" x14ac:dyDescent="0.25">
      <c r="A749" s="1" t="s">
        <v>551</v>
      </c>
      <c r="B749" s="1" t="s">
        <v>722</v>
      </c>
      <c r="D749" s="1">
        <v>10000000</v>
      </c>
    </row>
    <row r="750" spans="1:6" x14ac:dyDescent="0.25">
      <c r="A750" s="1" t="s">
        <v>551</v>
      </c>
      <c r="B750" s="1" t="s">
        <v>723</v>
      </c>
      <c r="D750" s="1">
        <v>1000000</v>
      </c>
    </row>
    <row r="751" spans="1:6" x14ac:dyDescent="0.25">
      <c r="A751" s="1" t="s">
        <v>551</v>
      </c>
      <c r="B751" s="1" t="s">
        <v>724</v>
      </c>
      <c r="C751" s="1">
        <v>400000</v>
      </c>
    </row>
    <row r="752" spans="1:6" x14ac:dyDescent="0.25">
      <c r="A752" s="1" t="s">
        <v>551</v>
      </c>
      <c r="B752" s="1" t="s">
        <v>725</v>
      </c>
      <c r="D752" s="1">
        <v>500000</v>
      </c>
    </row>
    <row r="753" spans="1:9" x14ac:dyDescent="0.25">
      <c r="A753" s="1" t="s">
        <v>551</v>
      </c>
      <c r="B753" s="1" t="s">
        <v>726</v>
      </c>
      <c r="F753" s="1">
        <v>20000</v>
      </c>
    </row>
    <row r="754" spans="1:9" x14ac:dyDescent="0.25">
      <c r="A754" s="1" t="s">
        <v>551</v>
      </c>
      <c r="B754" s="1" t="s">
        <v>727</v>
      </c>
      <c r="G754" s="1">
        <v>2000000</v>
      </c>
    </row>
    <row r="755" spans="1:9" x14ac:dyDescent="0.25">
      <c r="A755" s="1" t="s">
        <v>551</v>
      </c>
      <c r="B755" s="1" t="s">
        <v>728</v>
      </c>
      <c r="I755" s="1">
        <v>400000</v>
      </c>
    </row>
    <row r="756" spans="1:9" x14ac:dyDescent="0.25">
      <c r="A756" s="1" t="s">
        <v>551</v>
      </c>
      <c r="B756" s="1" t="s">
        <v>729</v>
      </c>
      <c r="D756" s="1">
        <v>5000000</v>
      </c>
    </row>
    <row r="757" spans="1:9" x14ac:dyDescent="0.25">
      <c r="A757" s="1" t="s">
        <v>551</v>
      </c>
      <c r="B757" s="1" t="s">
        <v>730</v>
      </c>
      <c r="C757" s="1">
        <v>200000</v>
      </c>
    </row>
    <row r="758" spans="1:9" x14ac:dyDescent="0.25">
      <c r="A758" s="1" t="s">
        <v>551</v>
      </c>
      <c r="B758" s="1" t="s">
        <v>731</v>
      </c>
      <c r="H758" s="1">
        <v>30000</v>
      </c>
    </row>
    <row r="759" spans="1:9" x14ac:dyDescent="0.25">
      <c r="A759" s="1" t="s">
        <v>551</v>
      </c>
      <c r="B759" s="1" t="s">
        <v>732</v>
      </c>
      <c r="C759" s="1">
        <v>350000</v>
      </c>
    </row>
    <row r="760" spans="1:9" x14ac:dyDescent="0.25">
      <c r="A760" s="1" t="s">
        <v>551</v>
      </c>
      <c r="B760" s="1" t="s">
        <v>733</v>
      </c>
      <c r="E760" s="1">
        <v>750000</v>
      </c>
    </row>
    <row r="761" spans="1:9" x14ac:dyDescent="0.25">
      <c r="A761" s="1" t="s">
        <v>551</v>
      </c>
      <c r="B761" s="1" t="s">
        <v>734</v>
      </c>
      <c r="C761" s="1">
        <v>400000</v>
      </c>
    </row>
    <row r="762" spans="1:9" x14ac:dyDescent="0.25">
      <c r="A762" s="1" t="s">
        <v>551</v>
      </c>
      <c r="B762" s="1" t="s">
        <v>735</v>
      </c>
      <c r="C762" s="1">
        <v>75000</v>
      </c>
    </row>
    <row r="763" spans="1:9" x14ac:dyDescent="0.25">
      <c r="A763" s="1" t="s">
        <v>551</v>
      </c>
      <c r="B763" s="1" t="s">
        <v>736</v>
      </c>
      <c r="C763" s="1">
        <v>100000</v>
      </c>
    </row>
    <row r="764" spans="1:9" x14ac:dyDescent="0.25">
      <c r="A764" s="1" t="s">
        <v>551</v>
      </c>
      <c r="B764" s="1" t="s">
        <v>737</v>
      </c>
      <c r="E764" s="1">
        <v>500000</v>
      </c>
    </row>
    <row r="765" spans="1:9" x14ac:dyDescent="0.25">
      <c r="A765" s="1" t="s">
        <v>551</v>
      </c>
      <c r="B765" s="1" t="s">
        <v>738</v>
      </c>
      <c r="F765" s="1">
        <v>850000</v>
      </c>
    </row>
    <row r="766" spans="1:9" x14ac:dyDescent="0.25">
      <c r="A766" s="1" t="s">
        <v>551</v>
      </c>
      <c r="B766" s="1" t="s">
        <v>739</v>
      </c>
      <c r="H766" s="1">
        <v>25000</v>
      </c>
    </row>
    <row r="767" spans="1:9" x14ac:dyDescent="0.25">
      <c r="A767" s="1" t="s">
        <v>551</v>
      </c>
      <c r="B767" s="1" t="s">
        <v>740</v>
      </c>
      <c r="H767" s="1">
        <v>400000</v>
      </c>
    </row>
    <row r="768" spans="1:9" x14ac:dyDescent="0.25">
      <c r="A768" s="1" t="s">
        <v>551</v>
      </c>
      <c r="B768" s="1" t="s">
        <v>741</v>
      </c>
      <c r="E768" s="1">
        <v>1500000</v>
      </c>
    </row>
    <row r="769" spans="1:8" x14ac:dyDescent="0.25">
      <c r="A769" s="1" t="s">
        <v>551</v>
      </c>
      <c r="B769" s="1" t="s">
        <v>742</v>
      </c>
      <c r="H769" s="1">
        <v>5000000</v>
      </c>
    </row>
    <row r="770" spans="1:8" x14ac:dyDescent="0.25">
      <c r="A770" s="1" t="s">
        <v>551</v>
      </c>
      <c r="B770" s="1" t="s">
        <v>743</v>
      </c>
      <c r="H770" s="1">
        <v>50000</v>
      </c>
    </row>
    <row r="771" spans="1:8" x14ac:dyDescent="0.25">
      <c r="A771" s="1" t="s">
        <v>551</v>
      </c>
      <c r="B771" s="1" t="s">
        <v>744</v>
      </c>
      <c r="H771" s="1">
        <v>15000000</v>
      </c>
    </row>
    <row r="772" spans="1:8" x14ac:dyDescent="0.25">
      <c r="A772" s="1" t="s">
        <v>551</v>
      </c>
      <c r="B772" s="1" t="s">
        <v>745</v>
      </c>
      <c r="H772" s="1">
        <v>30000000</v>
      </c>
    </row>
    <row r="773" spans="1:8" x14ac:dyDescent="0.25">
      <c r="A773" s="1" t="s">
        <v>551</v>
      </c>
      <c r="B773" s="1" t="s">
        <v>746</v>
      </c>
      <c r="H773" s="1">
        <v>1500000</v>
      </c>
    </row>
    <row r="774" spans="1:8" x14ac:dyDescent="0.25">
      <c r="A774" s="1" t="s">
        <v>551</v>
      </c>
      <c r="B774" s="1" t="s">
        <v>747</v>
      </c>
      <c r="H774" s="1">
        <v>350000</v>
      </c>
    </row>
    <row r="775" spans="1:8" x14ac:dyDescent="0.25">
      <c r="A775" s="1" t="s">
        <v>551</v>
      </c>
      <c r="B775" s="1" t="s">
        <v>748</v>
      </c>
      <c r="H775" s="1">
        <v>100000</v>
      </c>
    </row>
    <row r="776" spans="1:8" x14ac:dyDescent="0.25">
      <c r="A776" s="1" t="s">
        <v>751</v>
      </c>
      <c r="B776" s="1" t="s">
        <v>977</v>
      </c>
    </row>
    <row r="777" spans="1:8" x14ac:dyDescent="0.25">
      <c r="A777" s="1" t="s">
        <v>751</v>
      </c>
      <c r="B777" s="1" t="s">
        <v>752</v>
      </c>
      <c r="C777" s="1">
        <f>[1]LIST!$P$6+[1]LIST!$P$21+[1]LIST!$P$22</f>
        <v>208000</v>
      </c>
    </row>
    <row r="778" spans="1:8" x14ac:dyDescent="0.25">
      <c r="A778" s="1" t="s">
        <v>751</v>
      </c>
      <c r="B778" s="1" t="s">
        <v>753</v>
      </c>
      <c r="C778" s="1">
        <f>[1]LIST!$P$7+[1]LIST!$P$8</f>
        <v>71000</v>
      </c>
    </row>
    <row r="779" spans="1:8" x14ac:dyDescent="0.25">
      <c r="A779" s="1" t="s">
        <v>751</v>
      </c>
      <c r="B779" s="1" t="s">
        <v>754</v>
      </c>
      <c r="C779" s="1">
        <f>[1]LIST!$P$9</f>
        <v>35000</v>
      </c>
    </row>
    <row r="780" spans="1:8" x14ac:dyDescent="0.25">
      <c r="A780" s="1" t="s">
        <v>751</v>
      </c>
      <c r="B780" s="1" t="s">
        <v>755</v>
      </c>
      <c r="C780" s="1">
        <f>[1]LIST!$P$31</f>
        <v>66000</v>
      </c>
    </row>
    <row r="781" spans="1:8" x14ac:dyDescent="0.25">
      <c r="A781" s="1" t="s">
        <v>751</v>
      </c>
      <c r="B781" s="1" t="s">
        <v>756</v>
      </c>
      <c r="C781" s="1">
        <f>[1]LIST!$P$32+[1]LIST!$P$44</f>
        <v>114000</v>
      </c>
    </row>
    <row r="782" spans="1:8" x14ac:dyDescent="0.25">
      <c r="A782" s="1" t="s">
        <v>751</v>
      </c>
      <c r="B782" s="1" t="s">
        <v>757</v>
      </c>
      <c r="C782" s="1">
        <f>[1]LIST!$P$33</f>
        <v>34000</v>
      </c>
    </row>
    <row r="783" spans="1:8" x14ac:dyDescent="0.25">
      <c r="A783" s="1" t="s">
        <v>751</v>
      </c>
      <c r="B783" s="1" t="s">
        <v>758</v>
      </c>
      <c r="C783" s="1">
        <f>[1]LIST!$P$16+[1]LIST!$P$17</f>
        <v>286000</v>
      </c>
    </row>
    <row r="784" spans="1:8" x14ac:dyDescent="0.25">
      <c r="A784" s="1" t="s">
        <v>751</v>
      </c>
      <c r="B784" s="1" t="s">
        <v>759</v>
      </c>
      <c r="C784" s="1">
        <f>[1]LIST!$P$19</f>
        <v>89000</v>
      </c>
    </row>
    <row r="785" spans="1:3" x14ac:dyDescent="0.25">
      <c r="A785" s="1" t="s">
        <v>751</v>
      </c>
      <c r="B785" s="1" t="s">
        <v>760</v>
      </c>
      <c r="C785" s="1">
        <f>[1]LIST!$P$10+[1]LIST!$P$29</f>
        <v>89000</v>
      </c>
    </row>
    <row r="786" spans="1:3" x14ac:dyDescent="0.25">
      <c r="A786" s="1" t="s">
        <v>751</v>
      </c>
      <c r="B786" s="1" t="s">
        <v>761</v>
      </c>
      <c r="C786" s="1">
        <f>[1]LIST!$P$11</f>
        <v>89000</v>
      </c>
    </row>
    <row r="787" spans="1:3" x14ac:dyDescent="0.25">
      <c r="A787" s="1" t="s">
        <v>751</v>
      </c>
      <c r="B787" s="1" t="s">
        <v>762</v>
      </c>
      <c r="C787" s="1">
        <f>[1]LIST!$P$14+[1]LIST!$P$38</f>
        <v>81000</v>
      </c>
    </row>
    <row r="788" spans="1:3" x14ac:dyDescent="0.25">
      <c r="A788" s="1" t="s">
        <v>751</v>
      </c>
      <c r="B788" s="1" t="s">
        <v>763</v>
      </c>
      <c r="C788" s="1">
        <f>[1]LIST!$P$39</f>
        <v>161000</v>
      </c>
    </row>
    <row r="789" spans="1:3" x14ac:dyDescent="0.25">
      <c r="A789" s="1" t="s">
        <v>751</v>
      </c>
      <c r="B789" s="1" t="s">
        <v>764</v>
      </c>
      <c r="C789" s="1">
        <f>[1]LIST!$P$18</f>
        <v>1049000</v>
      </c>
    </row>
    <row r="790" spans="1:3" x14ac:dyDescent="0.25">
      <c r="A790" s="1" t="s">
        <v>751</v>
      </c>
      <c r="B790" s="1" t="s">
        <v>765</v>
      </c>
      <c r="C790" s="1">
        <f>[1]LIST!$P$46</f>
        <v>27000</v>
      </c>
    </row>
    <row r="791" spans="1:3" x14ac:dyDescent="0.25">
      <c r="A791" s="1" t="s">
        <v>751</v>
      </c>
      <c r="B791" s="1" t="s">
        <v>766</v>
      </c>
      <c r="C791" s="1">
        <f>[1]LIST!$P$37</f>
        <v>81000</v>
      </c>
    </row>
    <row r="792" spans="1:3" x14ac:dyDescent="0.25">
      <c r="A792" s="1" t="s">
        <v>751</v>
      </c>
      <c r="B792" s="1" t="s">
        <v>767</v>
      </c>
      <c r="C792" s="1">
        <f>[1]LIST!$P$41</f>
        <v>381000</v>
      </c>
    </row>
    <row r="793" spans="1:3" x14ac:dyDescent="0.25">
      <c r="A793" s="1" t="s">
        <v>751</v>
      </c>
      <c r="B793" s="1" t="s">
        <v>768</v>
      </c>
      <c r="C793" s="1">
        <f>[1]LIST!$P$26+[1]LIST!$P$27+[1]LIST!$P$28</f>
        <v>187000</v>
      </c>
    </row>
    <row r="794" spans="1:3" x14ac:dyDescent="0.25">
      <c r="A794" s="1" t="s">
        <v>751</v>
      </c>
      <c r="B794" s="1" t="s">
        <v>769</v>
      </c>
      <c r="C794" s="1">
        <f>[1]LIST!$P$34</f>
        <v>63000</v>
      </c>
    </row>
    <row r="795" spans="1:3" x14ac:dyDescent="0.25">
      <c r="A795" s="1" t="s">
        <v>751</v>
      </c>
      <c r="B795" s="1" t="s">
        <v>770</v>
      </c>
      <c r="C795" s="1">
        <f>[1]LIST!$P$45</f>
        <v>28000</v>
      </c>
    </row>
    <row r="796" spans="1:3" x14ac:dyDescent="0.25">
      <c r="A796" s="1" t="s">
        <v>751</v>
      </c>
      <c r="B796" s="1" t="s">
        <v>771</v>
      </c>
      <c r="C796" s="1">
        <f>[1]LIST!$P$35</f>
        <v>99000</v>
      </c>
    </row>
    <row r="797" spans="1:3" x14ac:dyDescent="0.25">
      <c r="A797" s="1" t="s">
        <v>751</v>
      </c>
      <c r="B797" s="1" t="s">
        <v>772</v>
      </c>
      <c r="C797" s="1">
        <f>[1]LIST!$P$36+[1]LIST!$P$49</f>
        <v>204000</v>
      </c>
    </row>
    <row r="798" spans="1:3" x14ac:dyDescent="0.25">
      <c r="A798" s="1" t="s">
        <v>751</v>
      </c>
      <c r="B798" s="1" t="s">
        <v>773</v>
      </c>
      <c r="C798" s="1">
        <f>[1]LIST!$P$40</f>
        <v>88000</v>
      </c>
    </row>
    <row r="799" spans="1:3" x14ac:dyDescent="0.25">
      <c r="A799" s="1" t="s">
        <v>751</v>
      </c>
      <c r="B799" s="1" t="s">
        <v>774</v>
      </c>
      <c r="C799" s="1">
        <f>[1]LIST!$P$3+[1]LIST!$P$15</f>
        <v>107000</v>
      </c>
    </row>
    <row r="800" spans="1:3" x14ac:dyDescent="0.25">
      <c r="A800" s="1" t="s">
        <v>751</v>
      </c>
      <c r="B800" s="1" t="s">
        <v>775</v>
      </c>
      <c r="C800" s="1">
        <f>[1]LIST!$P$4</f>
        <v>21000</v>
      </c>
    </row>
    <row r="801" spans="1:4" x14ac:dyDescent="0.25">
      <c r="A801" s="1" t="s">
        <v>751</v>
      </c>
      <c r="B801" s="1" t="s">
        <v>776</v>
      </c>
      <c r="C801" s="1">
        <f>[1]LIST!$P$5</f>
        <v>41000</v>
      </c>
    </row>
    <row r="802" spans="1:4" x14ac:dyDescent="0.25">
      <c r="A802" s="1" t="s">
        <v>751</v>
      </c>
      <c r="B802" s="1" t="s">
        <v>777</v>
      </c>
      <c r="C802" s="1">
        <v>20000</v>
      </c>
    </row>
    <row r="803" spans="1:4" x14ac:dyDescent="0.25">
      <c r="A803" s="1" t="s">
        <v>751</v>
      </c>
      <c r="B803" s="1" t="s">
        <v>778</v>
      </c>
      <c r="C803" s="1">
        <f>[1]LIST!$P$24</f>
        <v>202000</v>
      </c>
    </row>
    <row r="804" spans="1:4" x14ac:dyDescent="0.25">
      <c r="A804" s="1" t="s">
        <v>751</v>
      </c>
      <c r="B804" s="1" t="s">
        <v>779</v>
      </c>
      <c r="C804" s="1">
        <f>[1]LIST!$P$25</f>
        <v>302000</v>
      </c>
    </row>
    <row r="805" spans="1:4" x14ac:dyDescent="0.25">
      <c r="A805" s="1" t="s">
        <v>751</v>
      </c>
      <c r="B805" s="1" t="s">
        <v>780</v>
      </c>
      <c r="C805" s="1">
        <f>161000-153060</f>
        <v>7940</v>
      </c>
    </row>
    <row r="806" spans="1:4" x14ac:dyDescent="0.25">
      <c r="A806" s="1" t="s">
        <v>751</v>
      </c>
      <c r="B806" s="1" t="s">
        <v>781</v>
      </c>
      <c r="C806" s="1">
        <f>[1]LIST!$P$30</f>
        <v>36000</v>
      </c>
    </row>
    <row r="807" spans="1:4" x14ac:dyDescent="0.25">
      <c r="A807" s="1" t="s">
        <v>751</v>
      </c>
      <c r="B807" s="1" t="s">
        <v>782</v>
      </c>
      <c r="C807" s="1">
        <f>[1]LIST!$P$43</f>
        <v>25000</v>
      </c>
    </row>
    <row r="808" spans="1:4" x14ac:dyDescent="0.25">
      <c r="A808" s="1" t="s">
        <v>751</v>
      </c>
      <c r="B808" s="1" t="s">
        <v>783</v>
      </c>
      <c r="C808" s="1">
        <f>[1]LIST!$P$12+[1]LIST!$P$13+[1]LIST!$P$47+[1]LIST!$P$48</f>
        <v>206000</v>
      </c>
    </row>
    <row r="809" spans="1:4" x14ac:dyDescent="0.25">
      <c r="A809" s="1" t="s">
        <v>751</v>
      </c>
      <c r="B809" s="1" t="s">
        <v>784</v>
      </c>
      <c r="D809" s="1">
        <f>[1]LIST!$P$60</f>
        <v>186000</v>
      </c>
    </row>
    <row r="810" spans="1:4" x14ac:dyDescent="0.25">
      <c r="A810" s="1" t="s">
        <v>751</v>
      </c>
      <c r="B810" s="1" t="s">
        <v>785</v>
      </c>
      <c r="D810" s="1">
        <f>[1]LIST!$P$69</f>
        <v>166000</v>
      </c>
    </row>
    <row r="811" spans="1:4" x14ac:dyDescent="0.25">
      <c r="A811" s="1" t="s">
        <v>751</v>
      </c>
      <c r="B811" s="1" t="s">
        <v>786</v>
      </c>
      <c r="D811" s="1">
        <f>[1]LIST!$P$71</f>
        <v>201000</v>
      </c>
    </row>
    <row r="812" spans="1:4" x14ac:dyDescent="0.25">
      <c r="A812" s="1" t="s">
        <v>751</v>
      </c>
      <c r="B812" s="1" t="s">
        <v>787</v>
      </c>
      <c r="D812" s="1">
        <f>[1]LIST!$P$74+[1]LIST!$P$75+[1]LIST!$P$76</f>
        <v>117000</v>
      </c>
    </row>
    <row r="813" spans="1:4" x14ac:dyDescent="0.25">
      <c r="A813" s="1" t="s">
        <v>751</v>
      </c>
      <c r="B813" s="1" t="s">
        <v>788</v>
      </c>
      <c r="D813" s="1">
        <f>[1]LIST!$P$77</f>
        <v>141000</v>
      </c>
    </row>
    <row r="814" spans="1:4" x14ac:dyDescent="0.25">
      <c r="A814" s="1" t="s">
        <v>751</v>
      </c>
      <c r="B814" s="1" t="s">
        <v>789</v>
      </c>
      <c r="D814" s="1">
        <f>[1]LIST!$P$86</f>
        <v>15000</v>
      </c>
    </row>
    <row r="815" spans="1:4" x14ac:dyDescent="0.25">
      <c r="A815" s="1" t="s">
        <v>751</v>
      </c>
      <c r="B815" s="1" t="s">
        <v>790</v>
      </c>
      <c r="D815" s="1">
        <f>[1]LIST!$P$87</f>
        <v>249000</v>
      </c>
    </row>
    <row r="816" spans="1:4" x14ac:dyDescent="0.25">
      <c r="A816" s="1" t="s">
        <v>751</v>
      </c>
      <c r="B816" s="1" t="s">
        <v>791</v>
      </c>
      <c r="D816" s="1">
        <f>[1]LIST!$P$91+[1]LIST!$P$92</f>
        <v>261000</v>
      </c>
    </row>
    <row r="817" spans="1:5" x14ac:dyDescent="0.25">
      <c r="A817" s="1" t="s">
        <v>751</v>
      </c>
      <c r="B817" s="1" t="s">
        <v>792</v>
      </c>
      <c r="E817" s="1">
        <f>[1]LIST!$P$50</f>
        <v>85000</v>
      </c>
    </row>
    <row r="818" spans="1:5" x14ac:dyDescent="0.25">
      <c r="A818" s="1" t="s">
        <v>751</v>
      </c>
      <c r="B818" s="1" t="s">
        <v>793</v>
      </c>
      <c r="E818" s="1">
        <f>[1]LIST!$P$52</f>
        <v>82000</v>
      </c>
    </row>
    <row r="819" spans="1:5" x14ac:dyDescent="0.25">
      <c r="A819" s="1" t="s">
        <v>751</v>
      </c>
      <c r="B819" s="1" t="s">
        <v>794</v>
      </c>
      <c r="E819" s="1">
        <f>[1]LIST!$P$51</f>
        <v>128000</v>
      </c>
    </row>
    <row r="820" spans="1:5" x14ac:dyDescent="0.25">
      <c r="A820" s="1" t="s">
        <v>751</v>
      </c>
      <c r="B820" s="1" t="s">
        <v>795</v>
      </c>
      <c r="E820" s="1">
        <f>[1]LIST!$P$53</f>
        <v>69000</v>
      </c>
    </row>
    <row r="821" spans="1:5" x14ac:dyDescent="0.25">
      <c r="A821" s="1" t="s">
        <v>751</v>
      </c>
      <c r="B821" s="1" t="s">
        <v>796</v>
      </c>
      <c r="E821" s="1">
        <f>[1]LIST!$P$54</f>
        <v>48000</v>
      </c>
    </row>
    <row r="822" spans="1:5" x14ac:dyDescent="0.25">
      <c r="A822" s="1" t="s">
        <v>751</v>
      </c>
      <c r="B822" s="1" t="s">
        <v>797</v>
      </c>
      <c r="E822" s="1">
        <f>[1]LIST!$P$55</f>
        <v>55000</v>
      </c>
    </row>
    <row r="823" spans="1:5" x14ac:dyDescent="0.25">
      <c r="A823" s="1" t="s">
        <v>751</v>
      </c>
      <c r="B823" s="1" t="s">
        <v>798</v>
      </c>
      <c r="E823" s="1">
        <f>[1]LIST!$P$56</f>
        <v>47000</v>
      </c>
    </row>
    <row r="824" spans="1:5" x14ac:dyDescent="0.25">
      <c r="A824" s="1" t="s">
        <v>751</v>
      </c>
      <c r="B824" s="1" t="s">
        <v>799</v>
      </c>
      <c r="E824" s="1">
        <f>[1]LIST!$P$57</f>
        <v>84000</v>
      </c>
    </row>
    <row r="825" spans="1:5" x14ac:dyDescent="0.25">
      <c r="A825" s="1" t="s">
        <v>751</v>
      </c>
      <c r="B825" s="1" t="s">
        <v>800</v>
      </c>
      <c r="E825" s="1">
        <f>[1]LIST!$P$58+[1]LIST!$P$59</f>
        <v>159000</v>
      </c>
    </row>
    <row r="826" spans="1:5" x14ac:dyDescent="0.25">
      <c r="A826" s="1" t="s">
        <v>751</v>
      </c>
      <c r="B826" s="1" t="s">
        <v>801</v>
      </c>
      <c r="E826" s="1">
        <f>[1]LIST!$P$61+[1]LIST!$P$62</f>
        <v>53000</v>
      </c>
    </row>
    <row r="827" spans="1:5" x14ac:dyDescent="0.25">
      <c r="A827" s="1" t="s">
        <v>751</v>
      </c>
      <c r="B827" s="1" t="s">
        <v>802</v>
      </c>
      <c r="E827" s="1">
        <f>[1]LIST!$P$64</f>
        <v>67000</v>
      </c>
    </row>
    <row r="828" spans="1:5" x14ac:dyDescent="0.25">
      <c r="A828" s="1" t="s">
        <v>751</v>
      </c>
      <c r="B828" s="1" t="s">
        <v>803</v>
      </c>
      <c r="E828" s="1">
        <f>[1]LIST!$P$67</f>
        <v>43000</v>
      </c>
    </row>
    <row r="829" spans="1:5" x14ac:dyDescent="0.25">
      <c r="A829" s="1" t="s">
        <v>751</v>
      </c>
      <c r="B829" s="1" t="s">
        <v>804</v>
      </c>
      <c r="E829" s="1">
        <f>[1]LIST!$P$68</f>
        <v>283000</v>
      </c>
    </row>
    <row r="830" spans="1:5" x14ac:dyDescent="0.25">
      <c r="A830" s="1" t="s">
        <v>751</v>
      </c>
      <c r="B830" s="1" t="s">
        <v>805</v>
      </c>
      <c r="E830" s="1">
        <f>[1]LIST!$P$70</f>
        <v>108000</v>
      </c>
    </row>
    <row r="831" spans="1:5" x14ac:dyDescent="0.25">
      <c r="A831" s="1" t="s">
        <v>751</v>
      </c>
      <c r="B831" s="1" t="s">
        <v>806</v>
      </c>
      <c r="E831" s="1">
        <f>[1]LIST!$P$72</f>
        <v>70000</v>
      </c>
    </row>
    <row r="832" spans="1:5" x14ac:dyDescent="0.25">
      <c r="A832" s="1" t="s">
        <v>751</v>
      </c>
      <c r="B832" s="1" t="s">
        <v>807</v>
      </c>
      <c r="E832" s="1">
        <f>[1]LIST!$P$73</f>
        <v>81000</v>
      </c>
    </row>
    <row r="833" spans="1:6" x14ac:dyDescent="0.25">
      <c r="A833" s="1" t="s">
        <v>751</v>
      </c>
      <c r="B833" s="1" t="s">
        <v>808</v>
      </c>
      <c r="E833" s="1">
        <f>[1]LIST!$P$78</f>
        <v>178000</v>
      </c>
    </row>
    <row r="834" spans="1:6" x14ac:dyDescent="0.25">
      <c r="A834" s="1" t="s">
        <v>751</v>
      </c>
      <c r="B834" s="1" t="s">
        <v>809</v>
      </c>
      <c r="E834" s="1">
        <f>[1]LIST!$P$79</f>
        <v>24000</v>
      </c>
    </row>
    <row r="835" spans="1:6" x14ac:dyDescent="0.25">
      <c r="A835" s="1" t="s">
        <v>751</v>
      </c>
      <c r="B835" s="1" t="s">
        <v>810</v>
      </c>
      <c r="E835" s="1">
        <f>[1]LIST!$P$80</f>
        <v>70000</v>
      </c>
    </row>
    <row r="836" spans="1:6" x14ac:dyDescent="0.25">
      <c r="A836" s="1" t="s">
        <v>751</v>
      </c>
      <c r="B836" s="1" t="s">
        <v>811</v>
      </c>
      <c r="E836" s="1">
        <f>[1]LIST!$P$81+[1]LIST!$P$82</f>
        <v>127000</v>
      </c>
    </row>
    <row r="837" spans="1:6" x14ac:dyDescent="0.25">
      <c r="A837" s="1" t="s">
        <v>751</v>
      </c>
      <c r="B837" s="1" t="s">
        <v>812</v>
      </c>
      <c r="E837" s="1">
        <f>[1]LIST!$P$83</f>
        <v>32000</v>
      </c>
    </row>
    <row r="838" spans="1:6" x14ac:dyDescent="0.25">
      <c r="A838" s="1" t="s">
        <v>751</v>
      </c>
      <c r="B838" s="1" t="s">
        <v>813</v>
      </c>
      <c r="E838" s="1">
        <f>[1]LIST!$P$84</f>
        <v>72000</v>
      </c>
    </row>
    <row r="839" spans="1:6" x14ac:dyDescent="0.25">
      <c r="A839" s="1" t="s">
        <v>751</v>
      </c>
      <c r="B839" s="1" t="s">
        <v>814</v>
      </c>
      <c r="E839" s="1">
        <f>[1]LIST!$P$85</f>
        <v>18000</v>
      </c>
    </row>
    <row r="840" spans="1:6" x14ac:dyDescent="0.25">
      <c r="A840" s="1" t="s">
        <v>751</v>
      </c>
      <c r="B840" s="1" t="s">
        <v>815</v>
      </c>
      <c r="E840" s="1">
        <f>[1]LIST!$P$88</f>
        <v>99000</v>
      </c>
    </row>
    <row r="841" spans="1:6" x14ac:dyDescent="0.25">
      <c r="A841" s="1" t="s">
        <v>751</v>
      </c>
      <c r="B841" s="1" t="s">
        <v>816</v>
      </c>
      <c r="E841" s="1">
        <f>[1]LIST!$P$89</f>
        <v>82000</v>
      </c>
    </row>
    <row r="842" spans="1:6" x14ac:dyDescent="0.25">
      <c r="A842" s="1" t="s">
        <v>751</v>
      </c>
      <c r="B842" s="1" t="s">
        <v>817</v>
      </c>
      <c r="E842" s="1">
        <f>[1]LIST!$P$90</f>
        <v>81000</v>
      </c>
    </row>
    <row r="843" spans="1:6" x14ac:dyDescent="0.25">
      <c r="A843" s="1" t="s">
        <v>751</v>
      </c>
      <c r="B843" s="1" t="s">
        <v>818</v>
      </c>
      <c r="F843" s="1">
        <f>[1]LIST!$P$93+[1]LIST!$P$94</f>
        <v>210000</v>
      </c>
    </row>
    <row r="844" spans="1:6" x14ac:dyDescent="0.25">
      <c r="A844" s="1" t="s">
        <v>751</v>
      </c>
      <c r="B844" s="1" t="s">
        <v>819</v>
      </c>
      <c r="F844" s="1">
        <f>[1]LIST!$P$97</f>
        <v>122000</v>
      </c>
    </row>
    <row r="845" spans="1:6" x14ac:dyDescent="0.25">
      <c r="A845" s="1" t="s">
        <v>751</v>
      </c>
      <c r="B845" s="1" t="s">
        <v>820</v>
      </c>
      <c r="F845" s="1">
        <f>[1]LIST!$P$101</f>
        <v>141000</v>
      </c>
    </row>
    <row r="846" spans="1:6" x14ac:dyDescent="0.25">
      <c r="A846" s="1" t="s">
        <v>751</v>
      </c>
      <c r="B846" s="1" t="s">
        <v>821</v>
      </c>
      <c r="F846" s="1">
        <f>[1]LIST!$P$117</f>
        <v>649000</v>
      </c>
    </row>
    <row r="847" spans="1:6" x14ac:dyDescent="0.25">
      <c r="A847" s="1" t="s">
        <v>751</v>
      </c>
      <c r="B847" s="1" t="s">
        <v>822</v>
      </c>
      <c r="F847" s="1">
        <f>[1]LIST!$P$119</f>
        <v>146000</v>
      </c>
    </row>
    <row r="848" spans="1:6" x14ac:dyDescent="0.25">
      <c r="A848" s="1" t="s">
        <v>751</v>
      </c>
      <c r="B848" s="1" t="s">
        <v>823</v>
      </c>
      <c r="F848" s="1">
        <f>[1]LIST!$P$121</f>
        <v>1831000</v>
      </c>
    </row>
    <row r="849" spans="1:8" x14ac:dyDescent="0.25">
      <c r="A849" s="1" t="s">
        <v>751</v>
      </c>
      <c r="B849" s="1" t="s">
        <v>824</v>
      </c>
      <c r="F849" s="1">
        <f>[1]LIST!$P$126</f>
        <v>111000</v>
      </c>
    </row>
    <row r="850" spans="1:8" x14ac:dyDescent="0.25">
      <c r="A850" s="1" t="s">
        <v>751</v>
      </c>
      <c r="B850" s="1" t="s">
        <v>825</v>
      </c>
      <c r="F850" s="1">
        <f>[1]LIST!$P$127</f>
        <v>60000</v>
      </c>
    </row>
    <row r="851" spans="1:8" x14ac:dyDescent="0.25">
      <c r="A851" s="1" t="s">
        <v>751</v>
      </c>
      <c r="B851" s="1" t="s">
        <v>826</v>
      </c>
      <c r="F851" s="1">
        <f>[1]LIST!$P$136</f>
        <v>196000</v>
      </c>
    </row>
    <row r="852" spans="1:8" x14ac:dyDescent="0.25">
      <c r="A852" s="1" t="s">
        <v>751</v>
      </c>
      <c r="B852" s="1" t="s">
        <v>827</v>
      </c>
      <c r="G852" s="1">
        <v>2743000</v>
      </c>
    </row>
    <row r="853" spans="1:8" x14ac:dyDescent="0.25">
      <c r="A853" s="1" t="s">
        <v>751</v>
      </c>
      <c r="B853" s="1" t="s">
        <v>828</v>
      </c>
      <c r="H853" s="1">
        <f>[1]LIST!$P$298</f>
        <v>36218000</v>
      </c>
    </row>
    <row r="854" spans="1:8" x14ac:dyDescent="0.25">
      <c r="A854" s="1" t="s">
        <v>751</v>
      </c>
      <c r="B854" s="1" t="s">
        <v>829</v>
      </c>
      <c r="C854" s="1">
        <f>'[2]1420exp'!$F$3</f>
        <v>608000</v>
      </c>
    </row>
    <row r="855" spans="1:8" x14ac:dyDescent="0.25">
      <c r="A855" s="1" t="s">
        <v>751</v>
      </c>
      <c r="B855" s="1" t="s">
        <v>830</v>
      </c>
      <c r="E855" s="1">
        <f>'[2]1420exp'!$F$9</f>
        <v>172000</v>
      </c>
    </row>
    <row r="856" spans="1:8" x14ac:dyDescent="0.25">
      <c r="A856" s="1" t="s">
        <v>751</v>
      </c>
      <c r="B856" s="1" t="s">
        <v>831</v>
      </c>
      <c r="E856" s="1">
        <f>'[2]1420exp'!$F$10</f>
        <v>484000</v>
      </c>
    </row>
    <row r="857" spans="1:8" x14ac:dyDescent="0.25">
      <c r="A857" s="1" t="s">
        <v>751</v>
      </c>
      <c r="B857" s="1" t="s">
        <v>832</v>
      </c>
      <c r="H857" s="1">
        <f>'[2]1420exp'!$F$17+'[2]1420exp'!$F$18+'[2]1420exp'!$F$19+'[2]1420exp'!$F$22+'[2]1420exp'!$F$23+'[2]1420exp'!$F$25</f>
        <v>1301000</v>
      </c>
    </row>
    <row r="858" spans="1:8" x14ac:dyDescent="0.25">
      <c r="A858" s="1" t="s">
        <v>751</v>
      </c>
      <c r="B858" s="1" t="s">
        <v>833</v>
      </c>
      <c r="C858" s="1">
        <v>300000</v>
      </c>
    </row>
    <row r="859" spans="1:8" x14ac:dyDescent="0.25">
      <c r="A859" s="1" t="s">
        <v>751</v>
      </c>
      <c r="B859" s="1" t="s">
        <v>834</v>
      </c>
      <c r="D859" s="1">
        <v>20000</v>
      </c>
      <c r="E859" s="1">
        <v>20000</v>
      </c>
      <c r="F859" s="1">
        <v>20000</v>
      </c>
      <c r="G859" s="1">
        <v>10000</v>
      </c>
    </row>
    <row r="860" spans="1:8" x14ac:dyDescent="0.25">
      <c r="A860" s="1" t="s">
        <v>751</v>
      </c>
      <c r="B860" s="1" t="s">
        <v>835</v>
      </c>
      <c r="H860" s="1">
        <v>3500000</v>
      </c>
    </row>
    <row r="861" spans="1:8" x14ac:dyDescent="0.25">
      <c r="A861" s="1" t="s">
        <v>751</v>
      </c>
      <c r="B861" s="1" t="s">
        <v>836</v>
      </c>
    </row>
    <row r="862" spans="1:8" x14ac:dyDescent="0.25">
      <c r="A862" s="1" t="s">
        <v>751</v>
      </c>
      <c r="B862" s="1" t="s">
        <v>556</v>
      </c>
    </row>
    <row r="863" spans="1:8" x14ac:dyDescent="0.25">
      <c r="A863" s="1" t="s">
        <v>751</v>
      </c>
      <c r="B863" s="1" t="s">
        <v>837</v>
      </c>
      <c r="C863" s="1">
        <v>3000</v>
      </c>
      <c r="H863" s="1">
        <v>0</v>
      </c>
    </row>
    <row r="864" spans="1:8" x14ac:dyDescent="0.25">
      <c r="A864" s="1" t="s">
        <v>751</v>
      </c>
      <c r="B864" s="1" t="s">
        <v>683</v>
      </c>
      <c r="C864" s="1">
        <v>20000</v>
      </c>
      <c r="H864" s="1">
        <v>0</v>
      </c>
    </row>
    <row r="865" spans="1:8" x14ac:dyDescent="0.25">
      <c r="A865" s="1" t="s">
        <v>751</v>
      </c>
      <c r="B865" s="1" t="s">
        <v>838</v>
      </c>
      <c r="C865" s="1">
        <v>16000</v>
      </c>
      <c r="H865" s="1">
        <v>0</v>
      </c>
    </row>
    <row r="866" spans="1:8" x14ac:dyDescent="0.25">
      <c r="A866" s="1" t="s">
        <v>751</v>
      </c>
      <c r="B866" s="1" t="s">
        <v>839</v>
      </c>
      <c r="C866" s="1">
        <v>6000</v>
      </c>
      <c r="H866" s="1">
        <v>0</v>
      </c>
    </row>
    <row r="867" spans="1:8" x14ac:dyDescent="0.25">
      <c r="A867" s="1" t="s">
        <v>751</v>
      </c>
      <c r="B867" s="1" t="s">
        <v>840</v>
      </c>
      <c r="C867" s="1">
        <v>2300</v>
      </c>
      <c r="H867" s="1">
        <v>0</v>
      </c>
    </row>
    <row r="868" spans="1:8" x14ac:dyDescent="0.25">
      <c r="A868" s="1" t="s">
        <v>751</v>
      </c>
      <c r="B868" s="1" t="s">
        <v>841</v>
      </c>
      <c r="C868" s="1">
        <v>21500</v>
      </c>
      <c r="F868" s="1">
        <v>16000</v>
      </c>
    </row>
    <row r="869" spans="1:8" x14ac:dyDescent="0.25">
      <c r="A869" s="1" t="s">
        <v>751</v>
      </c>
      <c r="B869" s="1" t="s">
        <v>842</v>
      </c>
      <c r="C869" s="1">
        <v>120000</v>
      </c>
      <c r="H869" s="1">
        <v>0</v>
      </c>
    </row>
    <row r="870" spans="1:8" x14ac:dyDescent="0.25">
      <c r="A870" s="1" t="s">
        <v>751</v>
      </c>
      <c r="B870" s="1" t="s">
        <v>843</v>
      </c>
      <c r="C870" s="1">
        <v>80000</v>
      </c>
      <c r="H870" s="1">
        <v>0</v>
      </c>
    </row>
    <row r="871" spans="1:8" x14ac:dyDescent="0.25">
      <c r="A871" s="1" t="s">
        <v>751</v>
      </c>
      <c r="B871" s="1" t="s">
        <v>844</v>
      </c>
      <c r="C871" s="1">
        <v>0</v>
      </c>
      <c r="F871" s="1">
        <v>5000</v>
      </c>
      <c r="H871" s="1">
        <v>15000</v>
      </c>
    </row>
    <row r="872" spans="1:8" x14ac:dyDescent="0.25">
      <c r="A872" s="1" t="s">
        <v>751</v>
      </c>
      <c r="B872" s="1" t="s">
        <v>845</v>
      </c>
      <c r="C872" s="1">
        <v>0</v>
      </c>
      <c r="F872" s="1">
        <v>10000</v>
      </c>
      <c r="H872" s="1">
        <v>0</v>
      </c>
    </row>
    <row r="873" spans="1:8" x14ac:dyDescent="0.25">
      <c r="A873" s="1" t="s">
        <v>751</v>
      </c>
      <c r="B873" s="1" t="s">
        <v>846</v>
      </c>
      <c r="C873" s="1">
        <v>0</v>
      </c>
      <c r="F873" s="1">
        <v>6000</v>
      </c>
      <c r="H873" s="1">
        <v>0</v>
      </c>
    </row>
    <row r="874" spans="1:8" x14ac:dyDescent="0.25">
      <c r="A874" s="1" t="s">
        <v>751</v>
      </c>
      <c r="B874" s="1" t="s">
        <v>847</v>
      </c>
      <c r="C874" s="1">
        <v>0</v>
      </c>
      <c r="F874" s="1">
        <v>18000</v>
      </c>
      <c r="H874" s="1">
        <v>0</v>
      </c>
    </row>
    <row r="875" spans="1:8" x14ac:dyDescent="0.25">
      <c r="A875" s="1" t="s">
        <v>751</v>
      </c>
      <c r="B875" s="1" t="s">
        <v>848</v>
      </c>
      <c r="C875" s="1">
        <v>0</v>
      </c>
      <c r="H875" s="1">
        <v>25000</v>
      </c>
    </row>
    <row r="876" spans="1:8" x14ac:dyDescent="0.25">
      <c r="A876" s="1" t="s">
        <v>751</v>
      </c>
      <c r="B876" s="1" t="s">
        <v>849</v>
      </c>
      <c r="C876" s="1">
        <v>0</v>
      </c>
      <c r="H876" s="1">
        <v>14000</v>
      </c>
    </row>
    <row r="877" spans="1:8" x14ac:dyDescent="0.25">
      <c r="A877" s="1" t="s">
        <v>751</v>
      </c>
      <c r="B877" s="1" t="s">
        <v>850</v>
      </c>
    </row>
    <row r="878" spans="1:8" x14ac:dyDescent="0.25">
      <c r="A878" s="1" t="s">
        <v>751</v>
      </c>
      <c r="B878" s="1" t="s">
        <v>841</v>
      </c>
      <c r="C878" s="1">
        <v>128000</v>
      </c>
      <c r="H878" s="1">
        <v>0</v>
      </c>
    </row>
    <row r="879" spans="1:8" x14ac:dyDescent="0.25">
      <c r="A879" s="1" t="s">
        <v>751</v>
      </c>
      <c r="B879" s="1" t="s">
        <v>838</v>
      </c>
      <c r="C879" s="1">
        <v>74000</v>
      </c>
      <c r="H879" s="1">
        <v>0</v>
      </c>
    </row>
    <row r="880" spans="1:8" x14ac:dyDescent="0.25">
      <c r="A880" s="1" t="s">
        <v>751</v>
      </c>
      <c r="B880" s="1" t="s">
        <v>839</v>
      </c>
      <c r="C880" s="1">
        <v>60000</v>
      </c>
      <c r="H880" s="1">
        <v>0</v>
      </c>
    </row>
    <row r="881" spans="1:8" x14ac:dyDescent="0.25">
      <c r="A881" s="1" t="s">
        <v>751</v>
      </c>
      <c r="B881" s="1" t="s">
        <v>851</v>
      </c>
      <c r="C881" s="1">
        <v>1500</v>
      </c>
      <c r="H881" s="1">
        <v>0</v>
      </c>
    </row>
    <row r="882" spans="1:8" x14ac:dyDescent="0.25">
      <c r="A882" s="1" t="s">
        <v>751</v>
      </c>
      <c r="B882" s="1" t="s">
        <v>852</v>
      </c>
      <c r="C882" s="1">
        <v>60000</v>
      </c>
      <c r="H882" s="1">
        <v>150000</v>
      </c>
    </row>
    <row r="883" spans="1:8" x14ac:dyDescent="0.25">
      <c r="A883" s="1" t="s">
        <v>751</v>
      </c>
      <c r="B883" s="1" t="s">
        <v>853</v>
      </c>
      <c r="C883" s="1">
        <v>160000</v>
      </c>
      <c r="H883" s="1">
        <v>0</v>
      </c>
    </row>
    <row r="884" spans="1:8" x14ac:dyDescent="0.25">
      <c r="A884" s="1" t="s">
        <v>751</v>
      </c>
      <c r="B884" s="1" t="s">
        <v>854</v>
      </c>
      <c r="C884" s="1">
        <v>65000</v>
      </c>
      <c r="H884" s="1">
        <v>0</v>
      </c>
    </row>
    <row r="885" spans="1:8" x14ac:dyDescent="0.25">
      <c r="A885" s="1" t="s">
        <v>751</v>
      </c>
      <c r="B885" s="1" t="s">
        <v>855</v>
      </c>
      <c r="C885" s="1">
        <v>20000</v>
      </c>
      <c r="H885" s="1">
        <v>0</v>
      </c>
    </row>
    <row r="886" spans="1:8" x14ac:dyDescent="0.25">
      <c r="A886" s="1" t="s">
        <v>751</v>
      </c>
      <c r="B886" s="1" t="s">
        <v>843</v>
      </c>
      <c r="C886" s="1">
        <v>25000</v>
      </c>
      <c r="H886" s="1">
        <v>0</v>
      </c>
    </row>
    <row r="887" spans="1:8" x14ac:dyDescent="0.25">
      <c r="A887" s="1" t="s">
        <v>751</v>
      </c>
      <c r="B887" s="1" t="s">
        <v>840</v>
      </c>
      <c r="C887" s="1">
        <v>3000</v>
      </c>
      <c r="H887" s="1">
        <v>6000</v>
      </c>
    </row>
    <row r="888" spans="1:8" x14ac:dyDescent="0.25">
      <c r="A888" s="1" t="s">
        <v>751</v>
      </c>
      <c r="B888" s="1" t="s">
        <v>856</v>
      </c>
      <c r="C888" s="1">
        <v>0</v>
      </c>
      <c r="F888" s="1">
        <v>45000</v>
      </c>
      <c r="H888" s="1">
        <v>0</v>
      </c>
    </row>
    <row r="889" spans="1:8" x14ac:dyDescent="0.25">
      <c r="A889" s="1" t="s">
        <v>751</v>
      </c>
      <c r="B889" s="1" t="s">
        <v>844</v>
      </c>
      <c r="C889" s="1">
        <v>0</v>
      </c>
      <c r="F889" s="1">
        <v>45000</v>
      </c>
      <c r="H889" s="1">
        <v>230000</v>
      </c>
    </row>
    <row r="890" spans="1:8" x14ac:dyDescent="0.25">
      <c r="A890" s="1" t="s">
        <v>751</v>
      </c>
      <c r="B890" s="1" t="s">
        <v>857</v>
      </c>
      <c r="C890" s="1">
        <v>0</v>
      </c>
      <c r="H890" s="1">
        <v>500000</v>
      </c>
    </row>
    <row r="891" spans="1:8" x14ac:dyDescent="0.25">
      <c r="A891" s="1" t="s">
        <v>751</v>
      </c>
      <c r="B891" s="1" t="s">
        <v>845</v>
      </c>
      <c r="C891" s="1">
        <v>0</v>
      </c>
      <c r="G891" s="1">
        <v>180000</v>
      </c>
      <c r="H891" s="1">
        <v>0</v>
      </c>
    </row>
    <row r="892" spans="1:8" x14ac:dyDescent="0.25">
      <c r="A892" s="1" t="s">
        <v>751</v>
      </c>
      <c r="B892" s="1" t="s">
        <v>858</v>
      </c>
      <c r="C892" s="1">
        <v>0</v>
      </c>
      <c r="H892" s="1">
        <v>300000</v>
      </c>
    </row>
    <row r="893" spans="1:8" x14ac:dyDescent="0.25">
      <c r="A893" s="1" t="s">
        <v>751</v>
      </c>
      <c r="B893" s="1" t="s">
        <v>859</v>
      </c>
      <c r="C893" s="1">
        <v>0</v>
      </c>
      <c r="H893" s="1">
        <v>6000</v>
      </c>
    </row>
    <row r="894" spans="1:8" x14ac:dyDescent="0.25">
      <c r="A894" s="1" t="s">
        <v>751</v>
      </c>
      <c r="B894" s="1" t="s">
        <v>683</v>
      </c>
      <c r="C894" s="1">
        <v>0</v>
      </c>
      <c r="H894" s="1">
        <v>250000</v>
      </c>
    </row>
    <row r="895" spans="1:8" x14ac:dyDescent="0.25">
      <c r="A895" s="1" t="s">
        <v>751</v>
      </c>
      <c r="B895" s="1" t="s">
        <v>860</v>
      </c>
      <c r="C895" s="1">
        <v>0</v>
      </c>
      <c r="H895" s="1">
        <v>5000</v>
      </c>
    </row>
    <row r="896" spans="1:8" x14ac:dyDescent="0.25">
      <c r="A896" s="1" t="s">
        <v>751</v>
      </c>
      <c r="B896" s="1" t="s">
        <v>846</v>
      </c>
      <c r="C896" s="1">
        <v>0</v>
      </c>
      <c r="H896" s="1">
        <v>100000</v>
      </c>
    </row>
    <row r="897" spans="1:8" x14ac:dyDescent="0.25">
      <c r="A897" s="1" t="s">
        <v>751</v>
      </c>
      <c r="B897" s="1" t="s">
        <v>861</v>
      </c>
    </row>
    <row r="898" spans="1:8" x14ac:dyDescent="0.25">
      <c r="A898" s="1" t="s">
        <v>751</v>
      </c>
      <c r="B898" s="1" t="s">
        <v>862</v>
      </c>
      <c r="C898" s="1">
        <v>60000</v>
      </c>
      <c r="H898" s="1">
        <v>0</v>
      </c>
    </row>
    <row r="899" spans="1:8" x14ac:dyDescent="0.25">
      <c r="A899" s="1" t="s">
        <v>751</v>
      </c>
      <c r="B899" s="1" t="s">
        <v>863</v>
      </c>
      <c r="C899" s="1">
        <v>220000</v>
      </c>
      <c r="H899" s="1">
        <v>0</v>
      </c>
    </row>
    <row r="900" spans="1:8" x14ac:dyDescent="0.25">
      <c r="A900" s="1" t="s">
        <v>751</v>
      </c>
      <c r="B900" s="1" t="s">
        <v>857</v>
      </c>
      <c r="C900" s="1">
        <v>100000</v>
      </c>
      <c r="H900" s="1">
        <v>0</v>
      </c>
    </row>
    <row r="901" spans="1:8" x14ac:dyDescent="0.25">
      <c r="A901" s="1" t="s">
        <v>751</v>
      </c>
      <c r="B901" s="1" t="s">
        <v>844</v>
      </c>
      <c r="C901" s="1">
        <v>1095000</v>
      </c>
      <c r="H901" s="1">
        <v>31000</v>
      </c>
    </row>
    <row r="902" spans="1:8" x14ac:dyDescent="0.25">
      <c r="A902" s="1" t="s">
        <v>751</v>
      </c>
      <c r="B902" s="1" t="s">
        <v>845</v>
      </c>
      <c r="C902" s="1">
        <v>100000</v>
      </c>
      <c r="H902" s="1">
        <v>20000</v>
      </c>
    </row>
    <row r="903" spans="1:8" x14ac:dyDescent="0.25">
      <c r="A903" s="1" t="s">
        <v>751</v>
      </c>
      <c r="B903" s="1" t="s">
        <v>846</v>
      </c>
      <c r="C903" s="1">
        <v>150000</v>
      </c>
      <c r="H903" s="1">
        <v>0</v>
      </c>
    </row>
    <row r="904" spans="1:8" x14ac:dyDescent="0.25">
      <c r="A904" s="1" t="s">
        <v>751</v>
      </c>
      <c r="B904" s="1" t="s">
        <v>838</v>
      </c>
      <c r="C904" s="1">
        <v>45000</v>
      </c>
      <c r="H904" s="1">
        <v>0</v>
      </c>
    </row>
    <row r="905" spans="1:8" x14ac:dyDescent="0.25">
      <c r="A905" s="1" t="s">
        <v>751</v>
      </c>
      <c r="B905" s="1" t="s">
        <v>841</v>
      </c>
      <c r="C905" s="1">
        <v>0</v>
      </c>
      <c r="H905" s="1">
        <v>10000</v>
      </c>
    </row>
    <row r="906" spans="1:8" x14ac:dyDescent="0.25">
      <c r="A906" s="1" t="s">
        <v>751</v>
      </c>
      <c r="B906" s="1" t="s">
        <v>847</v>
      </c>
      <c r="C906" s="1">
        <v>0</v>
      </c>
      <c r="H906" s="1">
        <v>105000</v>
      </c>
    </row>
    <row r="907" spans="1:8" x14ac:dyDescent="0.25">
      <c r="A907" s="1" t="s">
        <v>751</v>
      </c>
      <c r="B907" s="1" t="s">
        <v>837</v>
      </c>
      <c r="C907" s="1">
        <v>0</v>
      </c>
      <c r="H907" s="1">
        <v>10000</v>
      </c>
    </row>
    <row r="908" spans="1:8" x14ac:dyDescent="0.25">
      <c r="A908" s="1" t="s">
        <v>751</v>
      </c>
      <c r="B908" s="1" t="s">
        <v>864</v>
      </c>
      <c r="C908" s="1">
        <v>0</v>
      </c>
      <c r="H908" s="1">
        <v>40000</v>
      </c>
    </row>
    <row r="909" spans="1:8" x14ac:dyDescent="0.25">
      <c r="A909" s="1" t="s">
        <v>751</v>
      </c>
      <c r="B909" s="1" t="s">
        <v>858</v>
      </c>
      <c r="C909" s="1">
        <v>0</v>
      </c>
      <c r="H909" s="1">
        <v>200000</v>
      </c>
    </row>
    <row r="910" spans="1:8" x14ac:dyDescent="0.25">
      <c r="A910" s="1" t="s">
        <v>751</v>
      </c>
      <c r="B910" s="1" t="s">
        <v>865</v>
      </c>
    </row>
    <row r="911" spans="1:8" x14ac:dyDescent="0.25">
      <c r="A911" s="1" t="s">
        <v>751</v>
      </c>
      <c r="B911" s="1" t="s">
        <v>866</v>
      </c>
      <c r="C911" s="1">
        <v>10000</v>
      </c>
      <c r="H911" s="1">
        <v>0</v>
      </c>
    </row>
    <row r="912" spans="1:8" x14ac:dyDescent="0.25">
      <c r="A912" s="1" t="s">
        <v>751</v>
      </c>
      <c r="B912" s="1" t="s">
        <v>840</v>
      </c>
      <c r="C912" s="1">
        <v>6000</v>
      </c>
      <c r="H912" s="1">
        <v>0</v>
      </c>
    </row>
    <row r="913" spans="1:8" x14ac:dyDescent="0.25">
      <c r="A913" s="1" t="s">
        <v>751</v>
      </c>
      <c r="B913" s="1" t="s">
        <v>843</v>
      </c>
      <c r="C913" s="1">
        <v>8000</v>
      </c>
      <c r="H913" s="1">
        <v>0</v>
      </c>
    </row>
    <row r="914" spans="1:8" x14ac:dyDescent="0.25">
      <c r="A914" s="1" t="s">
        <v>751</v>
      </c>
      <c r="B914" s="1" t="s">
        <v>862</v>
      </c>
    </row>
    <row r="915" spans="1:8" x14ac:dyDescent="0.25">
      <c r="A915" s="1" t="s">
        <v>751</v>
      </c>
      <c r="B915" s="1" t="s">
        <v>867</v>
      </c>
      <c r="C915" s="1">
        <v>0</v>
      </c>
      <c r="F915" s="1">
        <v>10000</v>
      </c>
      <c r="H915" s="1">
        <v>0</v>
      </c>
    </row>
    <row r="916" spans="1:8" x14ac:dyDescent="0.25">
      <c r="A916" s="1" t="s">
        <v>751</v>
      </c>
      <c r="B916" s="1" t="s">
        <v>838</v>
      </c>
      <c r="C916" s="1">
        <v>0</v>
      </c>
      <c r="F916" s="1">
        <v>16000</v>
      </c>
      <c r="H916" s="1">
        <v>0</v>
      </c>
    </row>
    <row r="917" spans="1:8" x14ac:dyDescent="0.25">
      <c r="A917" s="1" t="s">
        <v>751</v>
      </c>
      <c r="B917" s="1" t="s">
        <v>847</v>
      </c>
      <c r="C917" s="1">
        <v>0</v>
      </c>
      <c r="F917" s="1">
        <v>120000</v>
      </c>
      <c r="H917" s="1">
        <v>5000</v>
      </c>
    </row>
    <row r="918" spans="1:8" x14ac:dyDescent="0.25">
      <c r="A918" s="1" t="s">
        <v>751</v>
      </c>
      <c r="B918" s="1" t="s">
        <v>837</v>
      </c>
      <c r="C918" s="1">
        <v>0</v>
      </c>
      <c r="F918" s="1">
        <v>4000</v>
      </c>
      <c r="H918" s="1">
        <v>0</v>
      </c>
    </row>
    <row r="919" spans="1:8" x14ac:dyDescent="0.25">
      <c r="A919" s="1" t="s">
        <v>751</v>
      </c>
      <c r="B919" s="1" t="s">
        <v>841</v>
      </c>
      <c r="C919" s="1">
        <v>0</v>
      </c>
      <c r="F919" s="1">
        <v>6500</v>
      </c>
      <c r="H919" s="1">
        <v>0</v>
      </c>
    </row>
    <row r="920" spans="1:8" x14ac:dyDescent="0.25">
      <c r="A920" s="1" t="s">
        <v>751</v>
      </c>
      <c r="B920" s="1" t="s">
        <v>868</v>
      </c>
    </row>
    <row r="921" spans="1:8" x14ac:dyDescent="0.25">
      <c r="A921" s="1" t="s">
        <v>751</v>
      </c>
      <c r="B921" s="1" t="s">
        <v>844</v>
      </c>
      <c r="C921" s="1">
        <v>0</v>
      </c>
      <c r="F921" s="1">
        <v>4500</v>
      </c>
      <c r="H921" s="1">
        <v>190000</v>
      </c>
    </row>
    <row r="922" spans="1:8" x14ac:dyDescent="0.25">
      <c r="A922" s="1" t="s">
        <v>751</v>
      </c>
      <c r="B922" s="1" t="s">
        <v>869</v>
      </c>
      <c r="C922" s="1">
        <v>0</v>
      </c>
      <c r="F922" s="1">
        <v>75000</v>
      </c>
      <c r="H922" s="1">
        <v>0</v>
      </c>
    </row>
    <row r="923" spans="1:8" x14ac:dyDescent="0.25">
      <c r="A923" s="1" t="s">
        <v>751</v>
      </c>
      <c r="B923" s="1" t="s">
        <v>870</v>
      </c>
      <c r="C923" s="1">
        <v>0</v>
      </c>
      <c r="F923" s="1">
        <v>8400</v>
      </c>
      <c r="H923" s="1">
        <v>0</v>
      </c>
    </row>
    <row r="924" spans="1:8" x14ac:dyDescent="0.25">
      <c r="A924" s="1" t="s">
        <v>751</v>
      </c>
      <c r="B924" s="1" t="s">
        <v>871</v>
      </c>
      <c r="C924" s="1">
        <v>0</v>
      </c>
      <c r="H924" s="1">
        <v>65000</v>
      </c>
    </row>
    <row r="925" spans="1:8" x14ac:dyDescent="0.25">
      <c r="A925" s="1" t="s">
        <v>751</v>
      </c>
      <c r="B925" s="1" t="s">
        <v>864</v>
      </c>
      <c r="C925" s="1">
        <v>0</v>
      </c>
      <c r="H925" s="1">
        <v>12000</v>
      </c>
    </row>
    <row r="926" spans="1:8" x14ac:dyDescent="0.25">
      <c r="A926" s="1" t="s">
        <v>751</v>
      </c>
      <c r="B926" s="1" t="s">
        <v>872</v>
      </c>
      <c r="C926" s="1">
        <v>0</v>
      </c>
      <c r="H926" s="1">
        <v>14000</v>
      </c>
    </row>
    <row r="927" spans="1:8" x14ac:dyDescent="0.25">
      <c r="A927" s="1" t="s">
        <v>751</v>
      </c>
      <c r="B927" s="1" t="s">
        <v>873</v>
      </c>
    </row>
    <row r="928" spans="1:8" x14ac:dyDescent="0.25">
      <c r="A928" s="1" t="s">
        <v>751</v>
      </c>
      <c r="B928" s="1" t="s">
        <v>683</v>
      </c>
      <c r="C928" s="1">
        <v>0</v>
      </c>
      <c r="H928" s="1">
        <v>120000</v>
      </c>
    </row>
    <row r="929" spans="1:8" x14ac:dyDescent="0.25">
      <c r="A929" s="1" t="s">
        <v>751</v>
      </c>
      <c r="B929" s="1" t="s">
        <v>857</v>
      </c>
    </row>
    <row r="930" spans="1:8" x14ac:dyDescent="0.25">
      <c r="A930" s="1" t="s">
        <v>751</v>
      </c>
      <c r="B930" s="1" t="s">
        <v>845</v>
      </c>
      <c r="C930" s="1">
        <v>0</v>
      </c>
      <c r="H930" s="1">
        <v>20000</v>
      </c>
    </row>
    <row r="931" spans="1:8" x14ac:dyDescent="0.25">
      <c r="A931" s="1" t="s">
        <v>751</v>
      </c>
      <c r="B931" s="1" t="s">
        <v>858</v>
      </c>
      <c r="C931" s="1">
        <v>0</v>
      </c>
      <c r="H931" s="1">
        <v>500000</v>
      </c>
    </row>
    <row r="932" spans="1:8" x14ac:dyDescent="0.25">
      <c r="A932" s="1" t="s">
        <v>751</v>
      </c>
      <c r="B932" s="1" t="s">
        <v>874</v>
      </c>
    </row>
    <row r="933" spans="1:8" x14ac:dyDescent="0.25">
      <c r="A933" s="1" t="s">
        <v>751</v>
      </c>
      <c r="B933" s="1" t="s">
        <v>849</v>
      </c>
      <c r="C933" s="1">
        <v>0</v>
      </c>
      <c r="H933" s="1">
        <v>50000</v>
      </c>
    </row>
    <row r="934" spans="1:8" x14ac:dyDescent="0.25">
      <c r="A934" s="1" t="s">
        <v>751</v>
      </c>
      <c r="B934" s="1" t="s">
        <v>875</v>
      </c>
      <c r="C934" s="1">
        <v>0</v>
      </c>
      <c r="H934" s="1">
        <v>15000</v>
      </c>
    </row>
    <row r="935" spans="1:8" x14ac:dyDescent="0.25">
      <c r="A935" s="1" t="s">
        <v>751</v>
      </c>
      <c r="B935" s="1" t="s">
        <v>846</v>
      </c>
      <c r="C935" s="1">
        <v>0</v>
      </c>
      <c r="H935" s="1">
        <v>50000</v>
      </c>
    </row>
    <row r="936" spans="1:8" x14ac:dyDescent="0.25">
      <c r="A936" s="1" t="s">
        <v>751</v>
      </c>
      <c r="B936" s="1" t="s">
        <v>876</v>
      </c>
    </row>
    <row r="937" spans="1:8" x14ac:dyDescent="0.25">
      <c r="A937" s="1" t="s">
        <v>751</v>
      </c>
      <c r="B937" s="1" t="s">
        <v>877</v>
      </c>
      <c r="C937" s="1">
        <v>0</v>
      </c>
      <c r="F937" s="1">
        <v>6500</v>
      </c>
      <c r="H937" s="1">
        <v>0</v>
      </c>
    </row>
    <row r="938" spans="1:8" x14ac:dyDescent="0.25">
      <c r="A938" s="1" t="s">
        <v>751</v>
      </c>
      <c r="B938" s="1" t="s">
        <v>878</v>
      </c>
      <c r="C938" s="1">
        <v>0</v>
      </c>
      <c r="H938" s="1">
        <v>20000</v>
      </c>
    </row>
    <row r="939" spans="1:8" x14ac:dyDescent="0.25">
      <c r="A939" s="1" t="s">
        <v>751</v>
      </c>
      <c r="B939" s="1" t="s">
        <v>862</v>
      </c>
      <c r="C939" s="1">
        <v>0</v>
      </c>
      <c r="H939" s="1">
        <v>16000</v>
      </c>
    </row>
    <row r="940" spans="1:8" x14ac:dyDescent="0.25">
      <c r="A940" s="1" t="s">
        <v>751</v>
      </c>
      <c r="B940" s="1" t="s">
        <v>867</v>
      </c>
      <c r="C940" s="1">
        <v>0</v>
      </c>
      <c r="H940" s="1">
        <v>15000</v>
      </c>
    </row>
    <row r="941" spans="1:8" x14ac:dyDescent="0.25">
      <c r="A941" s="1" t="s">
        <v>751</v>
      </c>
      <c r="B941" s="1" t="s">
        <v>879</v>
      </c>
      <c r="C941" s="1">
        <v>0</v>
      </c>
      <c r="H941" s="1">
        <v>20000</v>
      </c>
    </row>
    <row r="942" spans="1:8" x14ac:dyDescent="0.25">
      <c r="A942" s="1" t="s">
        <v>751</v>
      </c>
      <c r="B942" s="1" t="s">
        <v>841</v>
      </c>
      <c r="C942" s="1">
        <v>0</v>
      </c>
      <c r="H942" s="1">
        <v>253400</v>
      </c>
    </row>
    <row r="943" spans="1:8" x14ac:dyDescent="0.25">
      <c r="A943" s="1" t="s">
        <v>751</v>
      </c>
      <c r="B943" s="1" t="s">
        <v>852</v>
      </c>
      <c r="C943" s="1">
        <v>0</v>
      </c>
      <c r="H943" s="1">
        <v>45000</v>
      </c>
    </row>
    <row r="944" spans="1:8" x14ac:dyDescent="0.25">
      <c r="A944" s="1" t="s">
        <v>751</v>
      </c>
      <c r="B944" s="1" t="s">
        <v>871</v>
      </c>
      <c r="C944" s="1">
        <v>0</v>
      </c>
      <c r="H944" s="1">
        <v>65000</v>
      </c>
    </row>
    <row r="945" spans="1:8" x14ac:dyDescent="0.25">
      <c r="A945" s="1" t="s">
        <v>751</v>
      </c>
      <c r="B945" s="1" t="s">
        <v>847</v>
      </c>
      <c r="C945" s="1">
        <v>0</v>
      </c>
      <c r="H945" s="1">
        <v>51200</v>
      </c>
    </row>
    <row r="946" spans="1:8" x14ac:dyDescent="0.25">
      <c r="A946" s="1" t="s">
        <v>751</v>
      </c>
      <c r="B946" s="1" t="s">
        <v>872</v>
      </c>
      <c r="C946" s="1">
        <v>0</v>
      </c>
      <c r="H946" s="1">
        <v>100000</v>
      </c>
    </row>
    <row r="947" spans="1:8" x14ac:dyDescent="0.25">
      <c r="A947" s="1" t="s">
        <v>751</v>
      </c>
      <c r="B947" s="1" t="s">
        <v>880</v>
      </c>
      <c r="C947" s="1">
        <v>0</v>
      </c>
      <c r="H947" s="1">
        <v>75000</v>
      </c>
    </row>
    <row r="948" spans="1:8" x14ac:dyDescent="0.25">
      <c r="A948" s="1" t="s">
        <v>751</v>
      </c>
      <c r="B948" s="1" t="s">
        <v>844</v>
      </c>
      <c r="C948" s="1">
        <v>0</v>
      </c>
      <c r="H948" s="1">
        <v>180500</v>
      </c>
    </row>
    <row r="949" spans="1:8" x14ac:dyDescent="0.25">
      <c r="A949" s="1" t="s">
        <v>751</v>
      </c>
      <c r="B949" s="1" t="s">
        <v>881</v>
      </c>
      <c r="C949" s="1">
        <v>0</v>
      </c>
      <c r="H949" s="1">
        <v>41000</v>
      </c>
    </row>
    <row r="950" spans="1:8" x14ac:dyDescent="0.25">
      <c r="A950" s="1" t="s">
        <v>751</v>
      </c>
      <c r="B950" s="1" t="s">
        <v>857</v>
      </c>
      <c r="C950" s="1">
        <v>0</v>
      </c>
      <c r="H950" s="1">
        <v>15000</v>
      </c>
    </row>
    <row r="951" spans="1:8" x14ac:dyDescent="0.25">
      <c r="A951" s="1" t="s">
        <v>751</v>
      </c>
      <c r="B951" s="1" t="s">
        <v>882</v>
      </c>
      <c r="C951" s="1">
        <v>0</v>
      </c>
      <c r="H951" s="1">
        <v>40000</v>
      </c>
    </row>
    <row r="952" spans="1:8" x14ac:dyDescent="0.25">
      <c r="A952" s="1" t="s">
        <v>751</v>
      </c>
      <c r="B952" s="1" t="s">
        <v>883</v>
      </c>
      <c r="C952" s="1">
        <v>0</v>
      </c>
      <c r="H952" s="1">
        <v>40000</v>
      </c>
    </row>
    <row r="953" spans="1:8" x14ac:dyDescent="0.25">
      <c r="A953" s="1" t="s">
        <v>751</v>
      </c>
      <c r="B953" s="1" t="s">
        <v>845</v>
      </c>
      <c r="C953" s="1">
        <v>0</v>
      </c>
      <c r="H953" s="1">
        <v>325000</v>
      </c>
    </row>
    <row r="954" spans="1:8" x14ac:dyDescent="0.25">
      <c r="A954" s="1" t="s">
        <v>751</v>
      </c>
      <c r="B954" s="1" t="s">
        <v>858</v>
      </c>
      <c r="C954" s="1">
        <v>0</v>
      </c>
      <c r="H954" s="1">
        <v>1500000</v>
      </c>
    </row>
    <row r="955" spans="1:8" x14ac:dyDescent="0.25">
      <c r="A955" s="1" t="s">
        <v>751</v>
      </c>
      <c r="B955" s="1" t="s">
        <v>843</v>
      </c>
      <c r="C955" s="1">
        <v>0</v>
      </c>
      <c r="H955" s="1">
        <v>14000</v>
      </c>
    </row>
    <row r="956" spans="1:8" x14ac:dyDescent="0.25">
      <c r="A956" s="1" t="s">
        <v>751</v>
      </c>
      <c r="B956" s="1" t="s">
        <v>838</v>
      </c>
      <c r="C956" s="1">
        <v>0</v>
      </c>
      <c r="H956" s="1">
        <v>100000</v>
      </c>
    </row>
    <row r="957" spans="1:8" x14ac:dyDescent="0.25">
      <c r="A957" s="1" t="s">
        <v>751</v>
      </c>
      <c r="B957" s="1" t="s">
        <v>840</v>
      </c>
      <c r="C957" s="1">
        <v>0</v>
      </c>
      <c r="H957" s="1">
        <v>6000</v>
      </c>
    </row>
    <row r="958" spans="1:8" x14ac:dyDescent="0.25">
      <c r="A958" s="1" t="s">
        <v>751</v>
      </c>
      <c r="B958" s="1" t="s">
        <v>846</v>
      </c>
      <c r="C958" s="1">
        <v>0</v>
      </c>
      <c r="H958" s="1">
        <v>820000</v>
      </c>
    </row>
    <row r="959" spans="1:8" x14ac:dyDescent="0.25">
      <c r="A959" s="1" t="s">
        <v>751</v>
      </c>
      <c r="B959" s="1" t="s">
        <v>884</v>
      </c>
      <c r="C959" s="1">
        <v>0</v>
      </c>
      <c r="H959" s="1">
        <v>50000</v>
      </c>
    </row>
    <row r="960" spans="1:8" x14ac:dyDescent="0.25">
      <c r="A960" s="1" t="s">
        <v>751</v>
      </c>
      <c r="B960" s="1" t="s">
        <v>885</v>
      </c>
      <c r="C960" s="1">
        <v>0</v>
      </c>
      <c r="H960" s="1">
        <v>50000</v>
      </c>
    </row>
    <row r="961" spans="1:8" x14ac:dyDescent="0.25">
      <c r="A961" s="1" t="s">
        <v>751</v>
      </c>
      <c r="B961" s="1" t="s">
        <v>886</v>
      </c>
    </row>
    <row r="962" spans="1:8" x14ac:dyDescent="0.25">
      <c r="A962" s="1" t="s">
        <v>751</v>
      </c>
      <c r="B962" s="1" t="s">
        <v>862</v>
      </c>
      <c r="C962" s="1">
        <v>0</v>
      </c>
      <c r="H962" s="1">
        <v>20000</v>
      </c>
    </row>
    <row r="963" spans="1:8" x14ac:dyDescent="0.25">
      <c r="A963" s="1" t="s">
        <v>751</v>
      </c>
      <c r="B963" s="1" t="s">
        <v>867</v>
      </c>
      <c r="C963" s="1">
        <v>0</v>
      </c>
      <c r="H963" s="1">
        <v>15000</v>
      </c>
    </row>
    <row r="964" spans="1:8" x14ac:dyDescent="0.25">
      <c r="A964" s="1" t="s">
        <v>751</v>
      </c>
      <c r="B964" s="1" t="s">
        <v>875</v>
      </c>
      <c r="C964" s="1">
        <v>0</v>
      </c>
      <c r="H964" s="1">
        <v>16000</v>
      </c>
    </row>
    <row r="965" spans="1:8" x14ac:dyDescent="0.25">
      <c r="A965" s="1" t="s">
        <v>751</v>
      </c>
      <c r="B965" s="1" t="s">
        <v>841</v>
      </c>
      <c r="C965" s="1">
        <v>0</v>
      </c>
      <c r="H965" s="1">
        <v>25000</v>
      </c>
    </row>
    <row r="966" spans="1:8" x14ac:dyDescent="0.25">
      <c r="A966" s="1" t="s">
        <v>751</v>
      </c>
      <c r="B966" s="1" t="s">
        <v>847</v>
      </c>
      <c r="C966" s="1">
        <v>0</v>
      </c>
      <c r="H966" s="1">
        <v>140000</v>
      </c>
    </row>
    <row r="967" spans="1:8" x14ac:dyDescent="0.25">
      <c r="A967" s="1" t="s">
        <v>751</v>
      </c>
      <c r="B967" s="1" t="s">
        <v>872</v>
      </c>
      <c r="C967" s="1">
        <v>0</v>
      </c>
      <c r="H967" s="1">
        <v>50000</v>
      </c>
    </row>
    <row r="968" spans="1:8" x14ac:dyDescent="0.25">
      <c r="A968" s="1" t="s">
        <v>751</v>
      </c>
      <c r="B968" s="1" t="s">
        <v>683</v>
      </c>
      <c r="C968" s="1">
        <v>0</v>
      </c>
      <c r="H968" s="1">
        <v>100000</v>
      </c>
    </row>
    <row r="969" spans="1:8" x14ac:dyDescent="0.25">
      <c r="A969" s="1" t="s">
        <v>751</v>
      </c>
      <c r="B969" s="1" t="s">
        <v>844</v>
      </c>
      <c r="C969" s="1">
        <v>0</v>
      </c>
      <c r="H969" s="1">
        <v>119500</v>
      </c>
    </row>
    <row r="970" spans="1:8" x14ac:dyDescent="0.25">
      <c r="A970" s="1" t="s">
        <v>751</v>
      </c>
      <c r="B970" s="1" t="s">
        <v>870</v>
      </c>
      <c r="C970" s="1">
        <v>0</v>
      </c>
      <c r="H970" s="1">
        <v>123000</v>
      </c>
    </row>
    <row r="971" spans="1:8" x14ac:dyDescent="0.25">
      <c r="A971" s="1" t="s">
        <v>751</v>
      </c>
      <c r="B971" s="1" t="s">
        <v>845</v>
      </c>
      <c r="C971" s="1">
        <v>0</v>
      </c>
      <c r="H971" s="1">
        <v>12300</v>
      </c>
    </row>
    <row r="972" spans="1:8" x14ac:dyDescent="0.25">
      <c r="A972" s="1" t="s">
        <v>751</v>
      </c>
      <c r="B972" s="1" t="s">
        <v>858</v>
      </c>
      <c r="C972" s="1">
        <v>0</v>
      </c>
      <c r="H972" s="1">
        <v>100000</v>
      </c>
    </row>
    <row r="973" spans="1:8" x14ac:dyDescent="0.25">
      <c r="A973" s="1" t="s">
        <v>751</v>
      </c>
      <c r="B973" s="1" t="s">
        <v>840</v>
      </c>
      <c r="C973" s="1">
        <v>0</v>
      </c>
      <c r="H973" s="1">
        <v>6500</v>
      </c>
    </row>
    <row r="974" spans="1:8" x14ac:dyDescent="0.25">
      <c r="A974" s="1" t="s">
        <v>751</v>
      </c>
      <c r="B974" s="1" t="s">
        <v>846</v>
      </c>
      <c r="C974" s="1">
        <v>0</v>
      </c>
      <c r="H974" s="1">
        <v>250000</v>
      </c>
    </row>
    <row r="975" spans="1:8" x14ac:dyDescent="0.25">
      <c r="A975" s="1" t="s">
        <v>751</v>
      </c>
      <c r="B975" s="1" t="s">
        <v>887</v>
      </c>
    </row>
    <row r="976" spans="1:8" x14ac:dyDescent="0.25">
      <c r="A976" s="1" t="s">
        <v>751</v>
      </c>
      <c r="B976" s="1" t="s">
        <v>859</v>
      </c>
      <c r="C976" s="1">
        <v>20000</v>
      </c>
      <c r="H976" s="1">
        <v>0</v>
      </c>
    </row>
    <row r="977" spans="1:8" x14ac:dyDescent="0.25">
      <c r="A977" s="1" t="s">
        <v>751</v>
      </c>
      <c r="B977" s="1" t="s">
        <v>862</v>
      </c>
      <c r="C977" s="1">
        <v>6000</v>
      </c>
      <c r="H977" s="1">
        <v>0</v>
      </c>
    </row>
    <row r="978" spans="1:8" x14ac:dyDescent="0.25">
      <c r="A978" s="1" t="s">
        <v>751</v>
      </c>
      <c r="B978" s="1" t="s">
        <v>838</v>
      </c>
      <c r="C978" s="1">
        <v>7500</v>
      </c>
      <c r="H978" s="1">
        <v>0</v>
      </c>
    </row>
    <row r="979" spans="1:8" x14ac:dyDescent="0.25">
      <c r="A979" s="1" t="s">
        <v>751</v>
      </c>
      <c r="B979" s="1" t="s">
        <v>870</v>
      </c>
      <c r="C979" s="1">
        <v>12000</v>
      </c>
      <c r="H979" s="1">
        <v>0</v>
      </c>
    </row>
    <row r="980" spans="1:8" x14ac:dyDescent="0.25">
      <c r="A980" s="1" t="s">
        <v>751</v>
      </c>
      <c r="B980" s="1" t="s">
        <v>841</v>
      </c>
      <c r="C980" s="1">
        <v>2500</v>
      </c>
      <c r="H980" s="1">
        <v>16000</v>
      </c>
    </row>
    <row r="981" spans="1:8" x14ac:dyDescent="0.25">
      <c r="A981" s="1" t="s">
        <v>751</v>
      </c>
      <c r="B981" s="1" t="s">
        <v>847</v>
      </c>
      <c r="C981" s="1">
        <v>42200</v>
      </c>
      <c r="H981" s="1">
        <v>0</v>
      </c>
    </row>
    <row r="982" spans="1:8" x14ac:dyDescent="0.25">
      <c r="A982" s="1" t="s">
        <v>751</v>
      </c>
      <c r="B982" s="1" t="s">
        <v>844</v>
      </c>
      <c r="C982" s="1">
        <v>24500</v>
      </c>
      <c r="H982" s="1">
        <v>15000</v>
      </c>
    </row>
    <row r="983" spans="1:8" x14ac:dyDescent="0.25">
      <c r="A983" s="1" t="s">
        <v>751</v>
      </c>
      <c r="B983" s="1" t="s">
        <v>888</v>
      </c>
      <c r="C983" s="1">
        <v>20000</v>
      </c>
      <c r="H983" s="1">
        <v>0</v>
      </c>
    </row>
    <row r="984" spans="1:8" x14ac:dyDescent="0.25">
      <c r="A984" s="1" t="s">
        <v>751</v>
      </c>
      <c r="B984" s="1" t="s">
        <v>843</v>
      </c>
      <c r="C984" s="1">
        <v>17500</v>
      </c>
      <c r="H984" s="1">
        <v>0</v>
      </c>
    </row>
    <row r="985" spans="1:8" x14ac:dyDescent="0.25">
      <c r="A985" s="1" t="s">
        <v>751</v>
      </c>
      <c r="B985" s="1" t="s">
        <v>683</v>
      </c>
      <c r="C985" s="1">
        <v>15000</v>
      </c>
      <c r="H985" s="1">
        <v>0</v>
      </c>
    </row>
    <row r="986" spans="1:8" x14ac:dyDescent="0.25">
      <c r="A986" s="1" t="s">
        <v>751</v>
      </c>
      <c r="B986" s="1" t="s">
        <v>889</v>
      </c>
      <c r="C986" s="1">
        <v>20000</v>
      </c>
      <c r="H986" s="1">
        <v>0</v>
      </c>
    </row>
    <row r="987" spans="1:8" x14ac:dyDescent="0.25">
      <c r="A987" s="1" t="s">
        <v>751</v>
      </c>
      <c r="B987" s="1" t="s">
        <v>857</v>
      </c>
      <c r="C987" s="1">
        <v>40000</v>
      </c>
      <c r="H987" s="1">
        <v>0</v>
      </c>
    </row>
    <row r="988" spans="1:8" x14ac:dyDescent="0.25">
      <c r="A988" s="1" t="s">
        <v>751</v>
      </c>
      <c r="B988" s="1" t="s">
        <v>845</v>
      </c>
      <c r="C988" s="1">
        <v>35000</v>
      </c>
      <c r="H988" s="1">
        <v>0</v>
      </c>
    </row>
    <row r="989" spans="1:8" x14ac:dyDescent="0.25">
      <c r="A989" s="1" t="s">
        <v>751</v>
      </c>
      <c r="B989" s="1" t="s">
        <v>846</v>
      </c>
      <c r="C989" s="1">
        <v>40000</v>
      </c>
      <c r="H989" s="1">
        <v>0</v>
      </c>
    </row>
    <row r="990" spans="1:8" x14ac:dyDescent="0.25">
      <c r="A990" s="1" t="s">
        <v>751</v>
      </c>
      <c r="B990" s="1" t="s">
        <v>890</v>
      </c>
      <c r="C990" s="1">
        <v>25000</v>
      </c>
      <c r="H990" s="1">
        <v>0</v>
      </c>
    </row>
    <row r="991" spans="1:8" x14ac:dyDescent="0.25">
      <c r="A991" s="1" t="s">
        <v>751</v>
      </c>
      <c r="B991" s="1" t="s">
        <v>891</v>
      </c>
      <c r="C991" s="1">
        <v>11000</v>
      </c>
      <c r="H991" s="1">
        <v>0</v>
      </c>
    </row>
    <row r="992" spans="1:8" x14ac:dyDescent="0.25">
      <c r="A992" s="1" t="s">
        <v>751</v>
      </c>
      <c r="B992" s="1" t="s">
        <v>882</v>
      </c>
      <c r="C992" s="1">
        <v>0</v>
      </c>
      <c r="G992" s="1">
        <v>20000</v>
      </c>
      <c r="H992" s="1">
        <v>0</v>
      </c>
    </row>
    <row r="993" spans="1:8" x14ac:dyDescent="0.25">
      <c r="A993" s="1" t="s">
        <v>751</v>
      </c>
      <c r="B993" s="1" t="s">
        <v>892</v>
      </c>
      <c r="C993" s="1">
        <v>0</v>
      </c>
      <c r="H993" s="1">
        <v>20000</v>
      </c>
    </row>
    <row r="994" spans="1:8" x14ac:dyDescent="0.25">
      <c r="A994" s="1" t="s">
        <v>751</v>
      </c>
      <c r="B994" s="1" t="s">
        <v>852</v>
      </c>
      <c r="C994" s="1">
        <v>0</v>
      </c>
      <c r="H994" s="1">
        <v>60000</v>
      </c>
    </row>
    <row r="995" spans="1:8" x14ac:dyDescent="0.25">
      <c r="A995" s="1" t="s">
        <v>751</v>
      </c>
      <c r="B995" s="1" t="s">
        <v>858</v>
      </c>
      <c r="C995" s="1">
        <v>0</v>
      </c>
      <c r="H995" s="1">
        <v>100000</v>
      </c>
    </row>
    <row r="996" spans="1:8" x14ac:dyDescent="0.25">
      <c r="A996" s="1" t="s">
        <v>751</v>
      </c>
      <c r="B996" s="1" t="s">
        <v>874</v>
      </c>
      <c r="C996" s="1">
        <v>0</v>
      </c>
      <c r="H996" s="1">
        <v>15000</v>
      </c>
    </row>
    <row r="997" spans="1:8" x14ac:dyDescent="0.25">
      <c r="A997" s="1" t="s">
        <v>751</v>
      </c>
      <c r="B997" s="1" t="s">
        <v>893</v>
      </c>
    </row>
    <row r="998" spans="1:8" x14ac:dyDescent="0.25">
      <c r="A998" s="1" t="s">
        <v>751</v>
      </c>
      <c r="B998" s="1" t="s">
        <v>841</v>
      </c>
      <c r="C998" s="1">
        <v>24500</v>
      </c>
      <c r="H998" s="1">
        <v>0</v>
      </c>
    </row>
    <row r="999" spans="1:8" x14ac:dyDescent="0.25">
      <c r="A999" s="1" t="s">
        <v>751</v>
      </c>
      <c r="B999" s="1" t="s">
        <v>874</v>
      </c>
      <c r="C999" s="1">
        <v>15000</v>
      </c>
      <c r="H999" s="1">
        <v>0</v>
      </c>
    </row>
    <row r="1000" spans="1:8" x14ac:dyDescent="0.25">
      <c r="A1000" s="1" t="s">
        <v>751</v>
      </c>
      <c r="B1000" s="1" t="s">
        <v>838</v>
      </c>
      <c r="C1000" s="1">
        <v>45000</v>
      </c>
      <c r="H1000" s="1">
        <v>0</v>
      </c>
    </row>
    <row r="1001" spans="1:8" x14ac:dyDescent="0.25">
      <c r="A1001" s="1" t="s">
        <v>751</v>
      </c>
      <c r="B1001" s="1" t="s">
        <v>847</v>
      </c>
      <c r="C1001" s="1">
        <v>0</v>
      </c>
      <c r="G1001" s="1">
        <v>60000</v>
      </c>
      <c r="H1001" s="1">
        <v>0</v>
      </c>
    </row>
    <row r="1002" spans="1:8" x14ac:dyDescent="0.25">
      <c r="A1002" s="1" t="s">
        <v>751</v>
      </c>
      <c r="B1002" s="1" t="s">
        <v>844</v>
      </c>
      <c r="C1002" s="1">
        <v>0</v>
      </c>
      <c r="G1002" s="1">
        <v>6500</v>
      </c>
      <c r="H1002" s="1">
        <v>15000</v>
      </c>
    </row>
    <row r="1003" spans="1:8" x14ac:dyDescent="0.25">
      <c r="A1003" s="1" t="s">
        <v>751</v>
      </c>
      <c r="B1003" s="1" t="s">
        <v>869</v>
      </c>
      <c r="C1003" s="1">
        <v>0</v>
      </c>
      <c r="G1003" s="1">
        <v>132000</v>
      </c>
      <c r="H1003" s="1">
        <v>0</v>
      </c>
    </row>
    <row r="1004" spans="1:8" x14ac:dyDescent="0.25">
      <c r="A1004" s="1" t="s">
        <v>751</v>
      </c>
      <c r="B1004" s="1" t="s">
        <v>843</v>
      </c>
      <c r="C1004" s="1">
        <v>4000</v>
      </c>
      <c r="H1004" s="1">
        <v>0</v>
      </c>
    </row>
    <row r="1005" spans="1:8" x14ac:dyDescent="0.25">
      <c r="A1005" s="1" t="s">
        <v>751</v>
      </c>
      <c r="B1005" s="1" t="s">
        <v>867</v>
      </c>
      <c r="C1005" s="1">
        <v>0</v>
      </c>
      <c r="H1005" s="1">
        <v>15000</v>
      </c>
    </row>
    <row r="1006" spans="1:8" x14ac:dyDescent="0.25">
      <c r="A1006" s="1" t="s">
        <v>751</v>
      </c>
      <c r="B1006" s="1" t="s">
        <v>871</v>
      </c>
      <c r="C1006" s="1">
        <v>0</v>
      </c>
      <c r="H1006" s="1">
        <v>6500</v>
      </c>
    </row>
    <row r="1007" spans="1:8" x14ac:dyDescent="0.25">
      <c r="A1007" s="1" t="s">
        <v>751</v>
      </c>
      <c r="B1007" s="1" t="s">
        <v>837</v>
      </c>
      <c r="C1007" s="1">
        <v>0</v>
      </c>
      <c r="H1007" s="1">
        <v>12500</v>
      </c>
    </row>
    <row r="1008" spans="1:8" x14ac:dyDescent="0.25">
      <c r="A1008" s="1" t="s">
        <v>751</v>
      </c>
      <c r="B1008" s="1" t="s">
        <v>683</v>
      </c>
      <c r="C1008" s="1">
        <v>0</v>
      </c>
      <c r="H1008" s="1">
        <v>75000</v>
      </c>
    </row>
    <row r="1009" spans="1:8" x14ac:dyDescent="0.25">
      <c r="A1009" s="1" t="s">
        <v>751</v>
      </c>
      <c r="B1009" s="1" t="s">
        <v>845</v>
      </c>
      <c r="C1009" s="1">
        <v>0</v>
      </c>
      <c r="H1009" s="1">
        <v>133000</v>
      </c>
    </row>
    <row r="1010" spans="1:8" x14ac:dyDescent="0.25">
      <c r="A1010" s="1" t="s">
        <v>751</v>
      </c>
      <c r="B1010" s="1" t="s">
        <v>858</v>
      </c>
      <c r="C1010" s="1">
        <v>0</v>
      </c>
      <c r="E1010" s="1">
        <v>157000</v>
      </c>
      <c r="H1010" s="1">
        <v>100000</v>
      </c>
    </row>
    <row r="1011" spans="1:8" x14ac:dyDescent="0.25">
      <c r="A1011" s="1" t="s">
        <v>751</v>
      </c>
      <c r="B1011" s="1" t="s">
        <v>846</v>
      </c>
      <c r="C1011" s="1">
        <v>0</v>
      </c>
      <c r="H1011" s="1">
        <v>25000</v>
      </c>
    </row>
    <row r="1012" spans="1:8" x14ac:dyDescent="0.25">
      <c r="A1012" s="1" t="s">
        <v>751</v>
      </c>
      <c r="B1012" s="1" t="s">
        <v>894</v>
      </c>
    </row>
    <row r="1013" spans="1:8" x14ac:dyDescent="0.25">
      <c r="A1013" s="1" t="s">
        <v>751</v>
      </c>
      <c r="B1013" s="1" t="s">
        <v>838</v>
      </c>
      <c r="C1013" s="1">
        <v>4500</v>
      </c>
      <c r="H1013" s="1">
        <v>0</v>
      </c>
    </row>
    <row r="1014" spans="1:8" x14ac:dyDescent="0.25">
      <c r="A1014" s="1" t="s">
        <v>751</v>
      </c>
      <c r="B1014" s="1" t="s">
        <v>843</v>
      </c>
      <c r="C1014" s="1">
        <v>10000</v>
      </c>
      <c r="H1014" s="1">
        <v>0</v>
      </c>
    </row>
    <row r="1015" spans="1:8" x14ac:dyDescent="0.25">
      <c r="A1015" s="1" t="s">
        <v>751</v>
      </c>
      <c r="B1015" s="1" t="s">
        <v>841</v>
      </c>
      <c r="C1015" s="1">
        <v>2500</v>
      </c>
      <c r="H1015" s="1">
        <v>0</v>
      </c>
    </row>
    <row r="1016" spans="1:8" x14ac:dyDescent="0.25">
      <c r="A1016" s="1" t="s">
        <v>751</v>
      </c>
      <c r="B1016" s="1" t="s">
        <v>683</v>
      </c>
      <c r="C1016" s="1">
        <v>10000</v>
      </c>
      <c r="H1016" s="1">
        <v>10000</v>
      </c>
    </row>
    <row r="1017" spans="1:8" x14ac:dyDescent="0.25">
      <c r="A1017" s="1" t="s">
        <v>751</v>
      </c>
      <c r="B1017" s="1" t="s">
        <v>844</v>
      </c>
      <c r="C1017" s="1">
        <v>7500</v>
      </c>
      <c r="H1017" s="1">
        <v>6000</v>
      </c>
    </row>
    <row r="1018" spans="1:8" x14ac:dyDescent="0.25">
      <c r="A1018" s="1" t="s">
        <v>751</v>
      </c>
      <c r="B1018" s="1" t="s">
        <v>847</v>
      </c>
      <c r="C1018" s="1">
        <v>0</v>
      </c>
      <c r="G1018" s="1">
        <v>6000</v>
      </c>
      <c r="H1018" s="1">
        <v>0</v>
      </c>
    </row>
    <row r="1019" spans="1:8" x14ac:dyDescent="0.25">
      <c r="A1019" s="1" t="s">
        <v>751</v>
      </c>
      <c r="B1019" s="1" t="s">
        <v>869</v>
      </c>
      <c r="C1019" s="1">
        <v>0</v>
      </c>
      <c r="G1019" s="1">
        <v>130000</v>
      </c>
      <c r="H1019" s="1">
        <v>30000</v>
      </c>
    </row>
    <row r="1020" spans="1:8" x14ac:dyDescent="0.25">
      <c r="A1020" s="1" t="s">
        <v>751</v>
      </c>
      <c r="B1020" s="1" t="s">
        <v>845</v>
      </c>
      <c r="C1020" s="1">
        <v>0</v>
      </c>
      <c r="H1020" s="1">
        <v>6000</v>
      </c>
    </row>
    <row r="1021" spans="1:8" x14ac:dyDescent="0.25">
      <c r="A1021" s="1" t="s">
        <v>751</v>
      </c>
      <c r="B1021" s="1" t="s">
        <v>858</v>
      </c>
      <c r="C1021" s="1">
        <v>0</v>
      </c>
      <c r="H1021" s="1">
        <v>100000</v>
      </c>
    </row>
    <row r="1022" spans="1:8" x14ac:dyDescent="0.25">
      <c r="A1022" s="1" t="s">
        <v>751</v>
      </c>
      <c r="B1022" s="1" t="s">
        <v>846</v>
      </c>
      <c r="C1022" s="1">
        <v>0</v>
      </c>
      <c r="H1022" s="1">
        <v>800</v>
      </c>
    </row>
    <row r="1023" spans="1:8" x14ac:dyDescent="0.25">
      <c r="A1023" s="1" t="s">
        <v>751</v>
      </c>
      <c r="B1023" s="1" t="s">
        <v>895</v>
      </c>
    </row>
    <row r="1024" spans="1:8" x14ac:dyDescent="0.25">
      <c r="A1024" s="1" t="s">
        <v>751</v>
      </c>
      <c r="B1024" s="1" t="s">
        <v>862</v>
      </c>
      <c r="C1024" s="1">
        <v>15000</v>
      </c>
      <c r="H1024" s="1">
        <v>0</v>
      </c>
    </row>
    <row r="1025" spans="1:8" x14ac:dyDescent="0.25">
      <c r="A1025" s="1" t="s">
        <v>751</v>
      </c>
      <c r="B1025" s="1" t="s">
        <v>841</v>
      </c>
      <c r="C1025" s="1">
        <v>1600</v>
      </c>
      <c r="H1025" s="1">
        <v>0</v>
      </c>
    </row>
    <row r="1026" spans="1:8" x14ac:dyDescent="0.25">
      <c r="A1026" s="1" t="s">
        <v>751</v>
      </c>
      <c r="B1026" s="1" t="s">
        <v>844</v>
      </c>
      <c r="C1026" s="1">
        <v>9000</v>
      </c>
      <c r="H1026" s="1">
        <v>0</v>
      </c>
    </row>
    <row r="1027" spans="1:8" x14ac:dyDescent="0.25">
      <c r="A1027" s="1" t="s">
        <v>751</v>
      </c>
      <c r="B1027" s="1" t="s">
        <v>683</v>
      </c>
      <c r="C1027" s="1">
        <v>0</v>
      </c>
      <c r="G1027" s="1">
        <v>8400</v>
      </c>
      <c r="H1027" s="1">
        <v>0</v>
      </c>
    </row>
    <row r="1028" spans="1:8" x14ac:dyDescent="0.25">
      <c r="A1028" s="1" t="s">
        <v>751</v>
      </c>
      <c r="B1028" s="1" t="s">
        <v>869</v>
      </c>
      <c r="C1028" s="1">
        <v>0</v>
      </c>
      <c r="G1028" s="1">
        <v>20000</v>
      </c>
      <c r="H1028" s="1">
        <v>20000</v>
      </c>
    </row>
    <row r="1029" spans="1:8" x14ac:dyDescent="0.25">
      <c r="A1029" s="1" t="s">
        <v>751</v>
      </c>
      <c r="B1029" s="1" t="s">
        <v>838</v>
      </c>
      <c r="C1029" s="1">
        <v>0</v>
      </c>
      <c r="G1029" s="1">
        <v>20000</v>
      </c>
      <c r="H1029" s="1">
        <v>0</v>
      </c>
    </row>
    <row r="1030" spans="1:8" x14ac:dyDescent="0.25">
      <c r="A1030" s="1" t="s">
        <v>751</v>
      </c>
      <c r="B1030" s="1" t="s">
        <v>858</v>
      </c>
      <c r="C1030" s="1">
        <v>0</v>
      </c>
      <c r="H1030" s="1">
        <v>100000</v>
      </c>
    </row>
    <row r="1031" spans="1:8" x14ac:dyDescent="0.25">
      <c r="A1031" s="1" t="s">
        <v>751</v>
      </c>
      <c r="B1031" s="1" t="s">
        <v>896</v>
      </c>
    </row>
    <row r="1032" spans="1:8" x14ac:dyDescent="0.25">
      <c r="A1032" s="1" t="s">
        <v>751</v>
      </c>
      <c r="B1032" s="1" t="s">
        <v>897</v>
      </c>
      <c r="D1032" s="1">
        <v>3715000</v>
      </c>
    </row>
    <row r="1033" spans="1:8" x14ac:dyDescent="0.25">
      <c r="A1033" s="1" t="s">
        <v>751</v>
      </c>
      <c r="B1033" s="1" t="s">
        <v>898</v>
      </c>
      <c r="D1033" s="1">
        <v>20000</v>
      </c>
      <c r="E1033" s="1">
        <v>20000</v>
      </c>
      <c r="F1033" s="1">
        <v>20000</v>
      </c>
      <c r="G1033" s="1">
        <v>20000</v>
      </c>
      <c r="H1033" s="1">
        <v>3700000</v>
      </c>
    </row>
    <row r="1034" spans="1:8" x14ac:dyDescent="0.25">
      <c r="A1034" s="1" t="s">
        <v>751</v>
      </c>
      <c r="B1034" s="1" t="s">
        <v>899</v>
      </c>
      <c r="D1034" s="1">
        <v>200000</v>
      </c>
      <c r="E1034" s="1">
        <v>200000</v>
      </c>
      <c r="F1034" s="1">
        <v>200000</v>
      </c>
      <c r="G1034" s="1">
        <v>200000</v>
      </c>
      <c r="H1034" s="1">
        <v>600000</v>
      </c>
    </row>
    <row r="1035" spans="1:8" x14ac:dyDescent="0.25">
      <c r="A1035" s="1" t="s">
        <v>751</v>
      </c>
      <c r="B1035" s="1" t="s">
        <v>900</v>
      </c>
      <c r="D1035" s="1">
        <v>60000</v>
      </c>
      <c r="E1035" s="1">
        <v>60000</v>
      </c>
      <c r="F1035" s="1">
        <v>60000</v>
      </c>
      <c r="G1035" s="1">
        <v>60000</v>
      </c>
      <c r="H1035" s="1">
        <v>60000</v>
      </c>
    </row>
    <row r="1036" spans="1:8" x14ac:dyDescent="0.25">
      <c r="A1036" s="1" t="s">
        <v>751</v>
      </c>
      <c r="B1036" s="1" t="s">
        <v>901</v>
      </c>
      <c r="D1036" s="1">
        <v>20000</v>
      </c>
      <c r="E1036" s="1">
        <v>20000</v>
      </c>
      <c r="F1036" s="1">
        <v>20000</v>
      </c>
      <c r="G1036" s="1">
        <v>20000</v>
      </c>
      <c r="H1036" s="1">
        <v>60000</v>
      </c>
    </row>
    <row r="1037" spans="1:8" x14ac:dyDescent="0.25">
      <c r="A1037" s="1" t="s">
        <v>751</v>
      </c>
      <c r="B1037" s="1" t="s">
        <v>902</v>
      </c>
      <c r="D1037" s="1">
        <v>95000</v>
      </c>
      <c r="E1037" s="1">
        <v>95000</v>
      </c>
      <c r="F1037" s="1">
        <v>95000</v>
      </c>
      <c r="G1037" s="1">
        <v>95000</v>
      </c>
    </row>
    <row r="1038" spans="1:8" x14ac:dyDescent="0.25">
      <c r="A1038" s="1" t="s">
        <v>751</v>
      </c>
      <c r="B1038" s="1" t="s">
        <v>903</v>
      </c>
      <c r="D1038" s="1">
        <v>75000</v>
      </c>
      <c r="E1038" s="1">
        <v>75000</v>
      </c>
      <c r="F1038" s="1">
        <v>75000</v>
      </c>
    </row>
    <row r="1039" spans="1:8" x14ac:dyDescent="0.25">
      <c r="A1039" s="1" t="s">
        <v>751</v>
      </c>
      <c r="B1039" s="1" t="s">
        <v>904</v>
      </c>
      <c r="G1039" s="1">
        <v>20000</v>
      </c>
    </row>
    <row r="1040" spans="1:8" x14ac:dyDescent="0.25">
      <c r="A1040" s="1" t="s">
        <v>751</v>
      </c>
      <c r="B1040" s="1" t="s">
        <v>905</v>
      </c>
      <c r="H1040" s="1">
        <v>150000</v>
      </c>
    </row>
    <row r="1041" spans="1:8" x14ac:dyDescent="0.25">
      <c r="A1041" s="1" t="s">
        <v>751</v>
      </c>
      <c r="B1041" s="1" t="s">
        <v>906</v>
      </c>
      <c r="D1041" s="1">
        <v>10000</v>
      </c>
    </row>
    <row r="1042" spans="1:8" x14ac:dyDescent="0.25">
      <c r="A1042" s="1" t="s">
        <v>751</v>
      </c>
      <c r="B1042" s="1" t="s">
        <v>907</v>
      </c>
      <c r="D1042" s="1">
        <v>200000</v>
      </c>
      <c r="E1042" s="1">
        <v>200000</v>
      </c>
      <c r="F1042" s="1">
        <v>200000</v>
      </c>
      <c r="G1042" s="1">
        <v>225000</v>
      </c>
      <c r="H1042" s="1">
        <v>7945000</v>
      </c>
    </row>
    <row r="1043" spans="1:8" x14ac:dyDescent="0.25">
      <c r="A1043" s="1" t="s">
        <v>751</v>
      </c>
      <c r="B1043" s="1" t="s">
        <v>908</v>
      </c>
      <c r="H1043" s="1">
        <v>389000</v>
      </c>
    </row>
    <row r="1044" spans="1:8" x14ac:dyDescent="0.25">
      <c r="A1044" s="1" t="s">
        <v>751</v>
      </c>
      <c r="B1044" s="1" t="s">
        <v>909</v>
      </c>
      <c r="H1044" s="1">
        <v>495000</v>
      </c>
    </row>
    <row r="1045" spans="1:8" x14ac:dyDescent="0.25">
      <c r="A1045" s="1" t="s">
        <v>751</v>
      </c>
      <c r="B1045" s="1" t="s">
        <v>910</v>
      </c>
      <c r="H1045" s="1">
        <v>515000</v>
      </c>
    </row>
    <row r="1046" spans="1:8" x14ac:dyDescent="0.25">
      <c r="A1046" s="1" t="s">
        <v>751</v>
      </c>
      <c r="B1046" s="1" t="s">
        <v>911</v>
      </c>
      <c r="D1046" s="2"/>
      <c r="F1046" s="2"/>
      <c r="H1046" s="1">
        <v>320000</v>
      </c>
    </row>
    <row r="1047" spans="1:8" x14ac:dyDescent="0.25">
      <c r="A1047" s="1" t="s">
        <v>751</v>
      </c>
      <c r="B1047" s="1" t="s">
        <v>912</v>
      </c>
      <c r="H1047" s="1">
        <v>2000000</v>
      </c>
    </row>
    <row r="1048" spans="1:8" x14ac:dyDescent="0.25">
      <c r="A1048" s="1" t="s">
        <v>751</v>
      </c>
      <c r="B1048" s="1" t="s">
        <v>913</v>
      </c>
      <c r="H1048" s="1">
        <v>3000000</v>
      </c>
    </row>
    <row r="1049" spans="1:8" x14ac:dyDescent="0.25">
      <c r="A1049" s="1" t="s">
        <v>751</v>
      </c>
      <c r="B1049" s="1" t="s">
        <v>914</v>
      </c>
      <c r="D1049" s="1">
        <v>750000</v>
      </c>
    </row>
    <row r="1050" spans="1:8" x14ac:dyDescent="0.25">
      <c r="A1050" s="1" t="s">
        <v>751</v>
      </c>
      <c r="B1050" s="1" t="s">
        <v>915</v>
      </c>
      <c r="D1050" s="1">
        <v>20000</v>
      </c>
    </row>
    <row r="1051" spans="1:8" x14ac:dyDescent="0.25">
      <c r="A1051" s="1" t="s">
        <v>751</v>
      </c>
      <c r="B1051" s="1" t="s">
        <v>916</v>
      </c>
      <c r="D1051" s="1">
        <v>30000</v>
      </c>
    </row>
    <row r="1052" spans="1:8" x14ac:dyDescent="0.25">
      <c r="A1052" s="1" t="s">
        <v>751</v>
      </c>
      <c r="B1052" s="1" t="s">
        <v>917</v>
      </c>
      <c r="D1052" s="1">
        <v>125000</v>
      </c>
    </row>
    <row r="1053" spans="1:8" x14ac:dyDescent="0.25">
      <c r="A1053" s="1" t="s">
        <v>751</v>
      </c>
      <c r="B1053" s="1" t="s">
        <v>918</v>
      </c>
      <c r="D1053" s="1">
        <v>0</v>
      </c>
      <c r="E1053" s="1">
        <v>75000</v>
      </c>
      <c r="F1053" s="1">
        <v>750000</v>
      </c>
    </row>
    <row r="1054" spans="1:8" x14ac:dyDescent="0.25">
      <c r="A1054" s="1" t="s">
        <v>751</v>
      </c>
      <c r="B1054" s="1" t="s">
        <v>919</v>
      </c>
      <c r="F1054" s="1">
        <v>40000</v>
      </c>
    </row>
    <row r="1055" spans="1:8" x14ac:dyDescent="0.25">
      <c r="A1055" s="1" t="s">
        <v>751</v>
      </c>
      <c r="B1055" s="1" t="s">
        <v>920</v>
      </c>
      <c r="G1055" s="1">
        <v>75000</v>
      </c>
      <c r="H1055" s="1">
        <v>500000</v>
      </c>
    </row>
    <row r="1056" spans="1:8" x14ac:dyDescent="0.25">
      <c r="A1056" s="1" t="s">
        <v>751</v>
      </c>
      <c r="B1056" s="1" t="s">
        <v>909</v>
      </c>
      <c r="H1056" s="1">
        <v>530000</v>
      </c>
    </row>
    <row r="1057" spans="1:8" x14ac:dyDescent="0.25">
      <c r="A1057" s="1" t="s">
        <v>751</v>
      </c>
      <c r="B1057" s="1" t="s">
        <v>910</v>
      </c>
      <c r="H1057" s="1">
        <v>705000</v>
      </c>
    </row>
    <row r="1058" spans="1:8" x14ac:dyDescent="0.25">
      <c r="A1058" s="1" t="s">
        <v>751</v>
      </c>
      <c r="B1058" s="1" t="s">
        <v>921</v>
      </c>
      <c r="D1058" s="2"/>
      <c r="E1058" s="2"/>
      <c r="F1058" s="2"/>
      <c r="G1058" s="2"/>
      <c r="H1058" s="1">
        <v>10000</v>
      </c>
    </row>
    <row r="1059" spans="1:8" x14ac:dyDescent="0.25">
      <c r="A1059" s="1" t="s">
        <v>751</v>
      </c>
      <c r="B1059" s="1" t="s">
        <v>922</v>
      </c>
      <c r="H1059" s="1">
        <v>550000</v>
      </c>
    </row>
    <row r="1060" spans="1:8" x14ac:dyDescent="0.25">
      <c r="A1060" s="1" t="s">
        <v>751</v>
      </c>
      <c r="B1060" s="1" t="s">
        <v>923</v>
      </c>
      <c r="H1060" s="1">
        <v>75000</v>
      </c>
    </row>
    <row r="1061" spans="1:8" x14ac:dyDescent="0.25">
      <c r="A1061" s="1" t="s">
        <v>751</v>
      </c>
      <c r="B1061" s="1" t="s">
        <v>924</v>
      </c>
      <c r="H1061" s="1">
        <v>675000</v>
      </c>
    </row>
    <row r="1062" spans="1:8" x14ac:dyDescent="0.25">
      <c r="A1062" s="1" t="s">
        <v>751</v>
      </c>
      <c r="B1062" s="1" t="s">
        <v>925</v>
      </c>
      <c r="H1062" s="1">
        <v>85000</v>
      </c>
    </row>
    <row r="1063" spans="1:8" x14ac:dyDescent="0.25">
      <c r="A1063" s="1" t="s">
        <v>751</v>
      </c>
      <c r="B1063" s="1" t="s">
        <v>926</v>
      </c>
      <c r="H1063" s="1">
        <v>800000</v>
      </c>
    </row>
    <row r="1064" spans="1:8" x14ac:dyDescent="0.25">
      <c r="A1064" s="1" t="s">
        <v>751</v>
      </c>
      <c r="B1064" s="1" t="s">
        <v>927</v>
      </c>
      <c r="H1064" s="1">
        <v>675000</v>
      </c>
    </row>
    <row r="1065" spans="1:8" x14ac:dyDescent="0.25">
      <c r="A1065" s="1" t="s">
        <v>751</v>
      </c>
      <c r="B1065" s="1" t="s">
        <v>928</v>
      </c>
      <c r="H1065" s="1">
        <v>325000</v>
      </c>
    </row>
    <row r="1066" spans="1:8" x14ac:dyDescent="0.25">
      <c r="A1066" s="1" t="s">
        <v>751</v>
      </c>
      <c r="B1066" s="1" t="s">
        <v>929</v>
      </c>
      <c r="H1066" s="1">
        <v>325000</v>
      </c>
    </row>
    <row r="1067" spans="1:8" x14ac:dyDescent="0.25">
      <c r="A1067" s="1" t="s">
        <v>751</v>
      </c>
      <c r="B1067" s="1" t="s">
        <v>930</v>
      </c>
      <c r="H1067" s="1">
        <v>6400000</v>
      </c>
    </row>
    <row r="1068" spans="1:8" x14ac:dyDescent="0.25">
      <c r="A1068" s="1" t="s">
        <v>751</v>
      </c>
      <c r="B1068" s="1" t="s">
        <v>931</v>
      </c>
      <c r="D1068" s="1">
        <v>300000</v>
      </c>
      <c r="E1068" s="1">
        <v>350000</v>
      </c>
      <c r="F1068" s="1">
        <v>375000</v>
      </c>
      <c r="G1068" s="1">
        <v>375000</v>
      </c>
      <c r="H1068" s="1">
        <v>9375000</v>
      </c>
    </row>
    <row r="1069" spans="1:8" x14ac:dyDescent="0.25">
      <c r="A1069" s="1" t="s">
        <v>751</v>
      </c>
      <c r="B1069" s="1" t="s">
        <v>932</v>
      </c>
      <c r="D1069" s="1">
        <v>8500</v>
      </c>
    </row>
    <row r="1070" spans="1:8" x14ac:dyDescent="0.25">
      <c r="A1070" s="1" t="s">
        <v>751</v>
      </c>
      <c r="B1070" s="1" t="s">
        <v>933</v>
      </c>
      <c r="F1070" s="1">
        <v>782000</v>
      </c>
    </row>
    <row r="1071" spans="1:8" x14ac:dyDescent="0.25">
      <c r="A1071" s="1" t="s">
        <v>751</v>
      </c>
      <c r="B1071" s="1" t="s">
        <v>934</v>
      </c>
      <c r="G1071" s="1">
        <v>25000</v>
      </c>
    </row>
    <row r="1072" spans="1:8" x14ac:dyDescent="0.25">
      <c r="A1072" s="1" t="s">
        <v>751</v>
      </c>
      <c r="B1072" s="1" t="s">
        <v>935</v>
      </c>
      <c r="G1072" s="1">
        <v>200000</v>
      </c>
    </row>
    <row r="1073" spans="1:8" x14ac:dyDescent="0.25">
      <c r="A1073" s="1" t="s">
        <v>751</v>
      </c>
      <c r="B1073" s="1" t="s">
        <v>936</v>
      </c>
      <c r="G1073" s="1">
        <v>200000</v>
      </c>
    </row>
    <row r="1074" spans="1:8" x14ac:dyDescent="0.25">
      <c r="A1074" s="1" t="s">
        <v>751</v>
      </c>
      <c r="B1074" s="1" t="s">
        <v>937</v>
      </c>
      <c r="H1074" s="1">
        <v>2500</v>
      </c>
    </row>
    <row r="1075" spans="1:8" x14ac:dyDescent="0.25">
      <c r="A1075" s="1" t="s">
        <v>751</v>
      </c>
      <c r="B1075" s="1" t="s">
        <v>938</v>
      </c>
      <c r="H1075" s="1">
        <v>2500</v>
      </c>
    </row>
    <row r="1076" spans="1:8" x14ac:dyDescent="0.25">
      <c r="A1076" s="1" t="s">
        <v>751</v>
      </c>
      <c r="B1076" s="1" t="s">
        <v>939</v>
      </c>
      <c r="H1076" s="1">
        <v>2500</v>
      </c>
    </row>
    <row r="1077" spans="1:8" x14ac:dyDescent="0.25">
      <c r="A1077" s="1" t="s">
        <v>751</v>
      </c>
      <c r="B1077" s="1" t="s">
        <v>940</v>
      </c>
      <c r="H1077" s="1">
        <v>100000</v>
      </c>
    </row>
    <row r="1078" spans="1:8" x14ac:dyDescent="0.25">
      <c r="A1078" s="1" t="s">
        <v>751</v>
      </c>
      <c r="B1078" s="1" t="s">
        <v>941</v>
      </c>
      <c r="H1078" s="1">
        <v>100000</v>
      </c>
    </row>
    <row r="1079" spans="1:8" x14ac:dyDescent="0.25">
      <c r="A1079" s="1" t="s">
        <v>751</v>
      </c>
      <c r="B1079" s="1" t="s">
        <v>942</v>
      </c>
      <c r="H1079" s="1">
        <v>200000</v>
      </c>
    </row>
    <row r="1080" spans="1:8" x14ac:dyDescent="0.25">
      <c r="A1080" s="1" t="s">
        <v>751</v>
      </c>
      <c r="B1080" s="1" t="s">
        <v>943</v>
      </c>
      <c r="H1080" s="1">
        <v>6000</v>
      </c>
    </row>
    <row r="1081" spans="1:8" x14ac:dyDescent="0.25">
      <c r="A1081" s="1" t="s">
        <v>751</v>
      </c>
      <c r="B1081" s="1" t="s">
        <v>944</v>
      </c>
      <c r="H1081" s="1">
        <v>250000</v>
      </c>
    </row>
    <row r="1082" spans="1:8" x14ac:dyDescent="0.25">
      <c r="A1082" s="1" t="s">
        <v>751</v>
      </c>
      <c r="B1082" s="1" t="s">
        <v>945</v>
      </c>
      <c r="H1082" s="1">
        <v>600000</v>
      </c>
    </row>
    <row r="1083" spans="1:8" x14ac:dyDescent="0.25">
      <c r="A1083" s="1" t="s">
        <v>751</v>
      </c>
      <c r="B1083" s="1" t="s">
        <v>946</v>
      </c>
      <c r="D1083" s="1">
        <v>500000</v>
      </c>
    </row>
    <row r="1084" spans="1:8" x14ac:dyDescent="0.25">
      <c r="A1084" s="1" t="s">
        <v>751</v>
      </c>
      <c r="B1084" s="1" t="s">
        <v>947</v>
      </c>
      <c r="D1084" s="1">
        <v>817769</v>
      </c>
    </row>
    <row r="1085" spans="1:8" x14ac:dyDescent="0.25">
      <c r="A1085" s="1" t="s">
        <v>751</v>
      </c>
      <c r="B1085" s="1" t="s">
        <v>948</v>
      </c>
      <c r="D1085" s="1">
        <v>289842</v>
      </c>
    </row>
    <row r="1086" spans="1:8" x14ac:dyDescent="0.25">
      <c r="A1086" s="1" t="s">
        <v>751</v>
      </c>
      <c r="B1086" s="1" t="s">
        <v>949</v>
      </c>
      <c r="D1086" s="1">
        <v>279491</v>
      </c>
    </row>
    <row r="1087" spans="1:8" x14ac:dyDescent="0.25">
      <c r="A1087" s="1" t="s">
        <v>751</v>
      </c>
      <c r="B1087" s="1" t="s">
        <v>950</v>
      </c>
      <c r="D1087" s="1">
        <v>703902</v>
      </c>
    </row>
    <row r="1088" spans="1:8" x14ac:dyDescent="0.25">
      <c r="A1088" s="1" t="s">
        <v>751</v>
      </c>
      <c r="B1088" s="1" t="s">
        <v>951</v>
      </c>
      <c r="D1088" s="1">
        <v>1088579</v>
      </c>
    </row>
    <row r="1089" spans="1:8" x14ac:dyDescent="0.25">
      <c r="A1089" s="1" t="s">
        <v>751</v>
      </c>
      <c r="B1089" s="1" t="s">
        <v>952</v>
      </c>
      <c r="D1089" s="1">
        <v>544493</v>
      </c>
    </row>
    <row r="1090" spans="1:8" x14ac:dyDescent="0.25">
      <c r="A1090" s="1" t="s">
        <v>751</v>
      </c>
      <c r="B1090" s="1" t="s">
        <v>953</v>
      </c>
      <c r="D1090" s="1">
        <v>316000</v>
      </c>
    </row>
    <row r="1091" spans="1:8" x14ac:dyDescent="0.25">
      <c r="A1091" s="1" t="s">
        <v>751</v>
      </c>
      <c r="B1091" s="1" t="s">
        <v>954</v>
      </c>
      <c r="E1091" s="1">
        <v>2709828</v>
      </c>
    </row>
    <row r="1092" spans="1:8" x14ac:dyDescent="0.25">
      <c r="A1092" s="1" t="s">
        <v>751</v>
      </c>
      <c r="B1092" s="1" t="s">
        <v>955</v>
      </c>
      <c r="G1092" s="1">
        <v>257500</v>
      </c>
    </row>
    <row r="1093" spans="1:8" x14ac:dyDescent="0.25">
      <c r="A1093" s="1" t="s">
        <v>751</v>
      </c>
      <c r="B1093" s="1" t="s">
        <v>956</v>
      </c>
      <c r="H1093" s="1">
        <v>30000</v>
      </c>
    </row>
    <row r="1094" spans="1:8" x14ac:dyDescent="0.25">
      <c r="A1094" s="1" t="s">
        <v>751</v>
      </c>
      <c r="B1094" s="1" t="s">
        <v>957</v>
      </c>
      <c r="H1094" s="1">
        <v>5638667</v>
      </c>
    </row>
    <row r="1095" spans="1:8" x14ac:dyDescent="0.25">
      <c r="A1095" s="1" t="s">
        <v>751</v>
      </c>
      <c r="B1095" s="1" t="s">
        <v>958</v>
      </c>
      <c r="H1095" s="1">
        <v>12114145</v>
      </c>
    </row>
    <row r="1096" spans="1:8" x14ac:dyDescent="0.25">
      <c r="A1096" s="1" t="s">
        <v>751</v>
      </c>
      <c r="B1096" s="1" t="s">
        <v>959</v>
      </c>
      <c r="H1096" s="1">
        <v>1089800</v>
      </c>
    </row>
    <row r="1097" spans="1:8" x14ac:dyDescent="0.25">
      <c r="A1097" s="1" t="s">
        <v>751</v>
      </c>
      <c r="B1097" s="1" t="s">
        <v>960</v>
      </c>
      <c r="H1097" s="1">
        <v>373047</v>
      </c>
    </row>
    <row r="1098" spans="1:8" x14ac:dyDescent="0.25">
      <c r="A1098" s="1" t="s">
        <v>751</v>
      </c>
      <c r="B1098" s="1" t="s">
        <v>961</v>
      </c>
      <c r="H1098" s="1">
        <v>247720</v>
      </c>
    </row>
    <row r="1099" spans="1:8" x14ac:dyDescent="0.25">
      <c r="A1099" s="1" t="s">
        <v>751</v>
      </c>
      <c r="B1099" s="1" t="s">
        <v>962</v>
      </c>
      <c r="H1099" s="1">
        <v>11747771</v>
      </c>
    </row>
    <row r="1100" spans="1:8" x14ac:dyDescent="0.25">
      <c r="A1100" s="1" t="s">
        <v>751</v>
      </c>
      <c r="B1100" s="1" t="s">
        <v>963</v>
      </c>
      <c r="H1100" s="1">
        <v>200000</v>
      </c>
    </row>
    <row r="1101" spans="1:8" x14ac:dyDescent="0.25">
      <c r="A1101" s="1" t="s">
        <v>751</v>
      </c>
      <c r="B1101" s="1" t="s">
        <v>964</v>
      </c>
      <c r="H1101" s="1">
        <v>5873885</v>
      </c>
    </row>
    <row r="1102" spans="1:8" x14ac:dyDescent="0.25">
      <c r="A1102" s="1" t="s">
        <v>751</v>
      </c>
      <c r="B1102" s="1" t="s">
        <v>965</v>
      </c>
      <c r="H1102" s="1">
        <v>5873885</v>
      </c>
    </row>
    <row r="1103" spans="1:8" x14ac:dyDescent="0.25">
      <c r="A1103" s="1" t="s">
        <v>751</v>
      </c>
      <c r="B1103" s="1" t="s">
        <v>966</v>
      </c>
      <c r="H1103" s="1">
        <v>5873885</v>
      </c>
    </row>
    <row r="1104" spans="1:8" x14ac:dyDescent="0.25">
      <c r="A1104" s="1" t="s">
        <v>751</v>
      </c>
      <c r="B1104" s="1" t="s">
        <v>967</v>
      </c>
      <c r="H1104" s="1">
        <v>343706</v>
      </c>
    </row>
    <row r="1105" spans="1:8" x14ac:dyDescent="0.25">
      <c r="A1105" s="1" t="s">
        <v>751</v>
      </c>
      <c r="B1105" s="1" t="s">
        <v>968</v>
      </c>
      <c r="H1105" s="1">
        <v>30000</v>
      </c>
    </row>
    <row r="1106" spans="1:8" x14ac:dyDescent="0.25">
      <c r="A1106" s="1" t="s">
        <v>751</v>
      </c>
      <c r="B1106" s="1" t="s">
        <v>969</v>
      </c>
      <c r="H1106" s="1">
        <v>5623084</v>
      </c>
    </row>
    <row r="1107" spans="1:8" x14ac:dyDescent="0.25">
      <c r="A1107" s="1" t="s">
        <v>751</v>
      </c>
      <c r="B1107" s="1" t="s">
        <v>970</v>
      </c>
      <c r="H1107" s="1">
        <v>30000</v>
      </c>
    </row>
    <row r="1108" spans="1:8" x14ac:dyDescent="0.25">
      <c r="A1108" s="1" t="s">
        <v>751</v>
      </c>
      <c r="B1108" s="1" t="s">
        <v>971</v>
      </c>
      <c r="H1108" s="1">
        <v>1406435</v>
      </c>
    </row>
    <row r="1109" spans="1:8" x14ac:dyDescent="0.25">
      <c r="A1109" s="1" t="s">
        <v>751</v>
      </c>
      <c r="B1109" s="1" t="s">
        <v>972</v>
      </c>
      <c r="H1109" s="1">
        <v>419690</v>
      </c>
    </row>
    <row r="1110" spans="1:8" x14ac:dyDescent="0.25">
      <c r="A1110" s="1" t="s">
        <v>751</v>
      </c>
      <c r="B1110" s="1" t="s">
        <v>973</v>
      </c>
      <c r="H1110" s="1">
        <v>10094628</v>
      </c>
    </row>
    <row r="1111" spans="1:8" x14ac:dyDescent="0.25">
      <c r="A1111" s="1" t="s">
        <v>751</v>
      </c>
      <c r="B1111" s="1" t="s">
        <v>974</v>
      </c>
      <c r="H1111" s="1">
        <v>8053491</v>
      </c>
    </row>
    <row r="1112" spans="1:8" x14ac:dyDescent="0.25">
      <c r="A1112" s="1" t="s">
        <v>751</v>
      </c>
      <c r="B1112" s="1" t="s">
        <v>975</v>
      </c>
      <c r="H1112" s="1">
        <v>6557158</v>
      </c>
    </row>
    <row r="1113" spans="1:8" x14ac:dyDescent="0.25">
      <c r="A1113" s="1" t="s">
        <v>751</v>
      </c>
      <c r="B1113" s="1" t="s">
        <v>976</v>
      </c>
      <c r="H1113" s="1">
        <v>213241</v>
      </c>
    </row>
    <row r="1114" spans="1:8" x14ac:dyDescent="0.25">
      <c r="A1114" s="1" t="s">
        <v>978</v>
      </c>
      <c r="B1114" s="1" t="s">
        <v>979</v>
      </c>
      <c r="C1114" s="1">
        <v>7000000</v>
      </c>
    </row>
    <row r="1115" spans="1:8" x14ac:dyDescent="0.25">
      <c r="A1115" s="1" t="s">
        <v>978</v>
      </c>
      <c r="B1115" s="1" t="s">
        <v>980</v>
      </c>
      <c r="C1115" s="1">
        <v>2000000</v>
      </c>
    </row>
    <row r="1116" spans="1:8" x14ac:dyDescent="0.25">
      <c r="A1116" s="1" t="s">
        <v>978</v>
      </c>
      <c r="B1116" s="1" t="s">
        <v>981</v>
      </c>
      <c r="C1116" s="1">
        <v>800000</v>
      </c>
    </row>
    <row r="1117" spans="1:8" x14ac:dyDescent="0.25">
      <c r="A1117" s="1" t="s">
        <v>978</v>
      </c>
      <c r="B1117" s="1" t="s">
        <v>982</v>
      </c>
      <c r="C1117" s="1">
        <v>3100000</v>
      </c>
    </row>
    <row r="1118" spans="1:8" x14ac:dyDescent="0.25">
      <c r="A1118" s="1" t="s">
        <v>978</v>
      </c>
      <c r="B1118" s="1" t="s">
        <v>983</v>
      </c>
      <c r="C1118" s="1">
        <v>164676</v>
      </c>
    </row>
    <row r="1119" spans="1:8" x14ac:dyDescent="0.25">
      <c r="A1119" s="1" t="s">
        <v>984</v>
      </c>
      <c r="B1119" s="1" t="s">
        <v>985</v>
      </c>
      <c r="C1119" s="1">
        <v>4600000</v>
      </c>
    </row>
    <row r="1120" spans="1:8" x14ac:dyDescent="0.25">
      <c r="A1120" s="1" t="s">
        <v>984</v>
      </c>
      <c r="B1120" s="1" t="s">
        <v>986</v>
      </c>
      <c r="C1120" s="1">
        <v>2530000</v>
      </c>
    </row>
    <row r="1121" spans="1:3" x14ac:dyDescent="0.25">
      <c r="A1121" s="1" t="s">
        <v>984</v>
      </c>
      <c r="B1121" s="1" t="s">
        <v>987</v>
      </c>
      <c r="C1121" s="1">
        <v>700000</v>
      </c>
    </row>
    <row r="1122" spans="1:3" x14ac:dyDescent="0.25">
      <c r="A1122" s="1" t="s">
        <v>984</v>
      </c>
      <c r="B1122" s="1" t="s">
        <v>988</v>
      </c>
      <c r="C1122" s="1">
        <v>400000</v>
      </c>
    </row>
    <row r="1123" spans="1:3" x14ac:dyDescent="0.25">
      <c r="A1123" s="1" t="s">
        <v>984</v>
      </c>
      <c r="B1123" s="1" t="s">
        <v>989</v>
      </c>
      <c r="C1123" s="1">
        <v>500000</v>
      </c>
    </row>
    <row r="1124" spans="1:3" x14ac:dyDescent="0.25">
      <c r="A1124" s="1" t="s">
        <v>984</v>
      </c>
      <c r="B1124" s="1" t="s">
        <v>990</v>
      </c>
      <c r="C1124" s="1">
        <v>1800000</v>
      </c>
    </row>
    <row r="1125" spans="1:3" x14ac:dyDescent="0.25">
      <c r="A1125" s="1" t="s">
        <v>984</v>
      </c>
      <c r="B1125" s="1" t="s">
        <v>991</v>
      </c>
      <c r="C1125" s="1">
        <v>900000</v>
      </c>
    </row>
    <row r="1126" spans="1:3" x14ac:dyDescent="0.25">
      <c r="A1126" s="1" t="s">
        <v>984</v>
      </c>
      <c r="B1126" s="1" t="s">
        <v>992</v>
      </c>
      <c r="C1126" s="1">
        <v>1580000</v>
      </c>
    </row>
    <row r="1127" spans="1:3" x14ac:dyDescent="0.25">
      <c r="A1127" s="1" t="s">
        <v>984</v>
      </c>
      <c r="B1127" s="1" t="s">
        <v>993</v>
      </c>
      <c r="C1127" s="1">
        <v>400000</v>
      </c>
    </row>
    <row r="1128" spans="1:3" x14ac:dyDescent="0.25">
      <c r="A1128" s="1" t="s">
        <v>984</v>
      </c>
      <c r="B1128" s="1" t="s">
        <v>994</v>
      </c>
    </row>
    <row r="1129" spans="1:3" x14ac:dyDescent="0.25">
      <c r="A1129" s="1" t="s">
        <v>984</v>
      </c>
      <c r="B1129" s="1" t="s">
        <v>995</v>
      </c>
      <c r="C1129" s="1">
        <v>115000</v>
      </c>
    </row>
    <row r="1130" spans="1:3" x14ac:dyDescent="0.25">
      <c r="A1130" s="1" t="s">
        <v>984</v>
      </c>
      <c r="B1130" s="1" t="s">
        <v>996</v>
      </c>
      <c r="C1130" s="1">
        <v>160000</v>
      </c>
    </row>
    <row r="1131" spans="1:3" x14ac:dyDescent="0.25">
      <c r="A1131" s="1" t="s">
        <v>984</v>
      </c>
      <c r="B1131" s="1" t="s">
        <v>997</v>
      </c>
      <c r="C1131" s="1">
        <v>40000</v>
      </c>
    </row>
    <row r="1132" spans="1:3" x14ac:dyDescent="0.25">
      <c r="A1132" s="1" t="s">
        <v>984</v>
      </c>
      <c r="B1132" s="1" t="s">
        <v>998</v>
      </c>
      <c r="C1132" s="1">
        <v>45000</v>
      </c>
    </row>
    <row r="1133" spans="1:3" x14ac:dyDescent="0.25">
      <c r="A1133" s="1" t="s">
        <v>984</v>
      </c>
      <c r="B1133" s="1" t="s">
        <v>999</v>
      </c>
      <c r="C1133" s="1">
        <v>30000</v>
      </c>
    </row>
    <row r="1134" spans="1:3" x14ac:dyDescent="0.25">
      <c r="A1134" s="1" t="s">
        <v>984</v>
      </c>
      <c r="B1134" s="1" t="s">
        <v>1000</v>
      </c>
      <c r="C1134" s="1">
        <v>60000</v>
      </c>
    </row>
    <row r="1135" spans="1:3" x14ac:dyDescent="0.25">
      <c r="A1135" s="1" t="s">
        <v>984</v>
      </c>
      <c r="B1135" s="1" t="s">
        <v>1001</v>
      </c>
      <c r="C1135" s="1">
        <v>150000</v>
      </c>
    </row>
    <row r="1136" spans="1:3" x14ac:dyDescent="0.25">
      <c r="A1136" s="1" t="s">
        <v>984</v>
      </c>
      <c r="B1136" s="1" t="s">
        <v>1002</v>
      </c>
      <c r="C1136" s="1">
        <v>150000</v>
      </c>
    </row>
    <row r="1137" spans="1:3" x14ac:dyDescent="0.25">
      <c r="A1137" s="1" t="s">
        <v>984</v>
      </c>
      <c r="B1137" s="1" t="s">
        <v>1003</v>
      </c>
      <c r="C1137" s="1">
        <v>125000</v>
      </c>
    </row>
    <row r="1138" spans="1:3" x14ac:dyDescent="0.25">
      <c r="A1138" s="1" t="s">
        <v>984</v>
      </c>
      <c r="B1138" s="1" t="s">
        <v>1004</v>
      </c>
      <c r="C1138" s="1">
        <v>90000</v>
      </c>
    </row>
    <row r="1139" spans="1:3" x14ac:dyDescent="0.25">
      <c r="A1139" s="1" t="s">
        <v>984</v>
      </c>
      <c r="B1139" s="1" t="s">
        <v>1081</v>
      </c>
      <c r="C1139" s="1">
        <v>250000</v>
      </c>
    </row>
    <row r="1140" spans="1:3" x14ac:dyDescent="0.25">
      <c r="A1140" s="1" t="s">
        <v>984</v>
      </c>
      <c r="B1140" s="1" t="s">
        <v>1005</v>
      </c>
      <c r="C1140" s="1">
        <v>5000</v>
      </c>
    </row>
    <row r="1141" spans="1:3" x14ac:dyDescent="0.25">
      <c r="A1141" s="1" t="s">
        <v>984</v>
      </c>
      <c r="B1141" s="1" t="s">
        <v>1006</v>
      </c>
      <c r="C1141" s="1">
        <v>35000</v>
      </c>
    </row>
    <row r="1142" spans="1:3" x14ac:dyDescent="0.25">
      <c r="A1142" s="1" t="s">
        <v>984</v>
      </c>
      <c r="B1142" s="1" t="s">
        <v>1007</v>
      </c>
      <c r="C1142" s="1">
        <v>1200000</v>
      </c>
    </row>
    <row r="1143" spans="1:3" x14ac:dyDescent="0.25">
      <c r="A1143" s="1" t="s">
        <v>984</v>
      </c>
      <c r="B1143" s="1" t="s">
        <v>1008</v>
      </c>
    </row>
    <row r="1144" spans="1:3" x14ac:dyDescent="0.25">
      <c r="A1144" s="1" t="s">
        <v>984</v>
      </c>
      <c r="B1144" s="1" t="s">
        <v>1009</v>
      </c>
      <c r="C1144" s="1">
        <v>500000</v>
      </c>
    </row>
    <row r="1145" spans="1:3" x14ac:dyDescent="0.25">
      <c r="A1145" s="1" t="s">
        <v>984</v>
      </c>
      <c r="B1145" s="1" t="s">
        <v>1010</v>
      </c>
      <c r="C1145" s="1">
        <v>180000</v>
      </c>
    </row>
    <row r="1146" spans="1:3" x14ac:dyDescent="0.25">
      <c r="A1146" s="1" t="s">
        <v>984</v>
      </c>
      <c r="B1146" s="1" t="s">
        <v>1011</v>
      </c>
      <c r="C1146" s="1">
        <v>2500000</v>
      </c>
    </row>
    <row r="1147" spans="1:3" x14ac:dyDescent="0.25">
      <c r="A1147" s="1" t="s">
        <v>984</v>
      </c>
      <c r="B1147" s="1" t="s">
        <v>1012</v>
      </c>
      <c r="C1147" s="1">
        <v>201000</v>
      </c>
    </row>
    <row r="1148" spans="1:3" x14ac:dyDescent="0.25">
      <c r="A1148" s="1" t="s">
        <v>984</v>
      </c>
      <c r="B1148" s="1" t="s">
        <v>1013</v>
      </c>
    </row>
    <row r="1149" spans="1:3" x14ac:dyDescent="0.25">
      <c r="A1149" s="1" t="s">
        <v>984</v>
      </c>
      <c r="B1149" s="1" t="s">
        <v>1014</v>
      </c>
      <c r="C1149" s="1">
        <v>500000</v>
      </c>
    </row>
    <row r="1150" spans="1:3" x14ac:dyDescent="0.25">
      <c r="A1150" s="1" t="s">
        <v>984</v>
      </c>
      <c r="B1150" s="1" t="s">
        <v>1015</v>
      </c>
      <c r="C1150" s="1">
        <v>750000</v>
      </c>
    </row>
    <row r="1151" spans="1:3" x14ac:dyDescent="0.25">
      <c r="A1151" s="1" t="s">
        <v>984</v>
      </c>
      <c r="B1151" s="1" t="s">
        <v>1016</v>
      </c>
      <c r="C1151" s="1">
        <v>250000</v>
      </c>
    </row>
    <row r="1152" spans="1:3" x14ac:dyDescent="0.25">
      <c r="A1152" s="1" t="s">
        <v>984</v>
      </c>
      <c r="B1152" s="1" t="s">
        <v>1017</v>
      </c>
      <c r="C1152" s="1">
        <v>1000000</v>
      </c>
    </row>
    <row r="1153" spans="1:3" x14ac:dyDescent="0.25">
      <c r="A1153" s="1" t="s">
        <v>984</v>
      </c>
      <c r="B1153" s="1" t="s">
        <v>1018</v>
      </c>
      <c r="C1153" s="1">
        <v>1000000</v>
      </c>
    </row>
    <row r="1154" spans="1:3" x14ac:dyDescent="0.25">
      <c r="A1154" s="1" t="s">
        <v>984</v>
      </c>
      <c r="B1154" s="1" t="s">
        <v>1019</v>
      </c>
    </row>
    <row r="1155" spans="1:3" x14ac:dyDescent="0.25">
      <c r="A1155" s="1" t="s">
        <v>984</v>
      </c>
      <c r="B1155" s="1" t="s">
        <v>1020</v>
      </c>
      <c r="C1155" s="1" t="s">
        <v>82</v>
      </c>
    </row>
    <row r="1156" spans="1:3" x14ac:dyDescent="0.25">
      <c r="A1156" s="1" t="s">
        <v>984</v>
      </c>
      <c r="B1156" s="1" t="s">
        <v>1021</v>
      </c>
      <c r="C1156" s="1" t="s">
        <v>82</v>
      </c>
    </row>
    <row r="1157" spans="1:3" x14ac:dyDescent="0.25">
      <c r="A1157" s="1" t="s">
        <v>984</v>
      </c>
      <c r="B1157" s="1" t="s">
        <v>1022</v>
      </c>
      <c r="C1157" s="1" t="s">
        <v>82</v>
      </c>
    </row>
    <row r="1158" spans="1:3" x14ac:dyDescent="0.25">
      <c r="A1158" s="1" t="s">
        <v>984</v>
      </c>
      <c r="B1158" s="1" t="s">
        <v>1023</v>
      </c>
      <c r="C1158" s="1">
        <v>500000</v>
      </c>
    </row>
    <row r="1159" spans="1:3" x14ac:dyDescent="0.25">
      <c r="A1159" s="1" t="s">
        <v>984</v>
      </c>
      <c r="B1159" s="1" t="s">
        <v>1024</v>
      </c>
      <c r="C1159" s="1">
        <v>2000000</v>
      </c>
    </row>
    <row r="1160" spans="1:3" x14ac:dyDescent="0.25">
      <c r="A1160" s="1" t="s">
        <v>984</v>
      </c>
      <c r="B1160" s="1" t="s">
        <v>1025</v>
      </c>
      <c r="C1160" s="1">
        <v>150000</v>
      </c>
    </row>
    <row r="1161" spans="1:3" x14ac:dyDescent="0.25">
      <c r="A1161" s="1" t="s">
        <v>984</v>
      </c>
      <c r="B1161" s="1" t="s">
        <v>1026</v>
      </c>
      <c r="C1161" s="1">
        <v>325000</v>
      </c>
    </row>
    <row r="1162" spans="1:3" x14ac:dyDescent="0.25">
      <c r="A1162" s="1" t="s">
        <v>984</v>
      </c>
      <c r="B1162" s="1" t="s">
        <v>1027</v>
      </c>
      <c r="C1162" s="1">
        <v>1000000</v>
      </c>
    </row>
    <row r="1163" spans="1:3" x14ac:dyDescent="0.25">
      <c r="A1163" s="1" t="s">
        <v>984</v>
      </c>
      <c r="B1163" s="1" t="s">
        <v>1028</v>
      </c>
      <c r="C1163" s="1">
        <v>300000</v>
      </c>
    </row>
    <row r="1164" spans="1:3" x14ac:dyDescent="0.25">
      <c r="A1164" s="1" t="s">
        <v>984</v>
      </c>
      <c r="B1164" s="1" t="s">
        <v>1029</v>
      </c>
      <c r="C1164" s="1">
        <v>3150000</v>
      </c>
    </row>
    <row r="1165" spans="1:3" x14ac:dyDescent="0.25">
      <c r="A1165" s="1" t="s">
        <v>984</v>
      </c>
      <c r="B1165" s="1" t="s">
        <v>1030</v>
      </c>
      <c r="C1165" s="1">
        <v>550000</v>
      </c>
    </row>
    <row r="1166" spans="1:3" x14ac:dyDescent="0.25">
      <c r="A1166" s="1" t="s">
        <v>984</v>
      </c>
      <c r="B1166" s="1" t="s">
        <v>1031</v>
      </c>
      <c r="C1166" s="1">
        <v>330000</v>
      </c>
    </row>
    <row r="1167" spans="1:3" x14ac:dyDescent="0.25">
      <c r="A1167" s="1" t="s">
        <v>984</v>
      </c>
      <c r="B1167" s="1" t="s">
        <v>1032</v>
      </c>
      <c r="C1167" s="1">
        <v>600000</v>
      </c>
    </row>
    <row r="1168" spans="1:3" x14ac:dyDescent="0.25">
      <c r="A1168" s="1" t="s">
        <v>984</v>
      </c>
      <c r="B1168" s="1" t="s">
        <v>1033</v>
      </c>
      <c r="C1168" s="1">
        <v>750000</v>
      </c>
    </row>
    <row r="1169" spans="1:3" x14ac:dyDescent="0.25">
      <c r="A1169" s="1" t="s">
        <v>984</v>
      </c>
      <c r="B1169" s="1" t="s">
        <v>1034</v>
      </c>
      <c r="C1169" s="1">
        <v>500000</v>
      </c>
    </row>
    <row r="1170" spans="1:3" x14ac:dyDescent="0.25">
      <c r="A1170" s="1" t="s">
        <v>984</v>
      </c>
      <c r="B1170" s="1" t="s">
        <v>1035</v>
      </c>
    </row>
    <row r="1171" spans="1:3" x14ac:dyDescent="0.25">
      <c r="A1171" s="1" t="s">
        <v>984</v>
      </c>
      <c r="B1171" s="1" t="s">
        <v>1025</v>
      </c>
      <c r="C1171" s="1" t="s">
        <v>82</v>
      </c>
    </row>
    <row r="1172" spans="1:3" x14ac:dyDescent="0.25">
      <c r="A1172" s="1" t="s">
        <v>984</v>
      </c>
      <c r="B1172" s="1" t="s">
        <v>1030</v>
      </c>
      <c r="C1172" s="1">
        <v>-194695</v>
      </c>
    </row>
    <row r="1173" spans="1:3" x14ac:dyDescent="0.25">
      <c r="A1173" s="1" t="s">
        <v>984</v>
      </c>
      <c r="B1173" s="1" t="s">
        <v>1036</v>
      </c>
      <c r="C1173" s="1">
        <v>25000</v>
      </c>
    </row>
    <row r="1174" spans="1:3" x14ac:dyDescent="0.25">
      <c r="A1174" s="1" t="s">
        <v>984</v>
      </c>
      <c r="B1174" s="1" t="s">
        <v>1037</v>
      </c>
      <c r="C1174" s="1">
        <v>0</v>
      </c>
    </row>
    <row r="1175" spans="1:3" x14ac:dyDescent="0.25">
      <c r="A1175" s="1" t="s">
        <v>984</v>
      </c>
      <c r="B1175" s="1" t="s">
        <v>1023</v>
      </c>
      <c r="C1175" s="1">
        <v>240000</v>
      </c>
    </row>
    <row r="1176" spans="1:3" x14ac:dyDescent="0.25">
      <c r="A1176" s="1" t="s">
        <v>984</v>
      </c>
      <c r="B1176" s="1" t="s">
        <v>1038</v>
      </c>
      <c r="C1176" s="1">
        <v>650000</v>
      </c>
    </row>
    <row r="1177" spans="1:3" x14ac:dyDescent="0.25">
      <c r="A1177" s="1" t="s">
        <v>984</v>
      </c>
      <c r="B1177" s="1" t="s">
        <v>1039</v>
      </c>
      <c r="C1177" s="1">
        <v>150000</v>
      </c>
    </row>
    <row r="1178" spans="1:3" x14ac:dyDescent="0.25">
      <c r="A1178" s="1" t="s">
        <v>984</v>
      </c>
      <c r="B1178" s="1" t="s">
        <v>1040</v>
      </c>
      <c r="C1178" s="1">
        <v>750000</v>
      </c>
    </row>
    <row r="1179" spans="1:3" x14ac:dyDescent="0.25">
      <c r="A1179" s="1" t="s">
        <v>984</v>
      </c>
      <c r="B1179" s="1" t="s">
        <v>1041</v>
      </c>
      <c r="C1179" s="1">
        <v>550000</v>
      </c>
    </row>
    <row r="1180" spans="1:3" x14ac:dyDescent="0.25">
      <c r="A1180" s="1" t="s">
        <v>984</v>
      </c>
      <c r="B1180" s="1" t="s">
        <v>1042</v>
      </c>
    </row>
    <row r="1181" spans="1:3" x14ac:dyDescent="0.25">
      <c r="A1181" s="1" t="s">
        <v>984</v>
      </c>
      <c r="B1181" s="1" t="s">
        <v>1043</v>
      </c>
      <c r="C1181" s="1">
        <v>0</v>
      </c>
    </row>
    <row r="1182" spans="1:3" x14ac:dyDescent="0.25">
      <c r="A1182" s="1" t="s">
        <v>984</v>
      </c>
      <c r="B1182" s="1" t="s">
        <v>1044</v>
      </c>
      <c r="C1182" s="1">
        <v>2500000</v>
      </c>
    </row>
    <row r="1183" spans="1:3" x14ac:dyDescent="0.25">
      <c r="A1183" s="1" t="s">
        <v>984</v>
      </c>
      <c r="B1183" s="1" t="s">
        <v>1045</v>
      </c>
      <c r="C1183" s="1">
        <v>137800</v>
      </c>
    </row>
    <row r="1184" spans="1:3" x14ac:dyDescent="0.25">
      <c r="A1184" s="1" t="s">
        <v>984</v>
      </c>
      <c r="B1184" s="1" t="s">
        <v>1046</v>
      </c>
      <c r="C1184" s="1">
        <v>0</v>
      </c>
    </row>
    <row r="1185" spans="1:3" x14ac:dyDescent="0.25">
      <c r="A1185" s="1" t="s">
        <v>984</v>
      </c>
      <c r="B1185" s="1" t="s">
        <v>1047</v>
      </c>
      <c r="C1185" s="1">
        <v>350000</v>
      </c>
    </row>
    <row r="1186" spans="1:3" x14ac:dyDescent="0.25">
      <c r="A1186" s="1" t="s">
        <v>984</v>
      </c>
      <c r="B1186" s="1" t="s">
        <v>1048</v>
      </c>
      <c r="C1186" s="1">
        <v>6684</v>
      </c>
    </row>
    <row r="1187" spans="1:3" x14ac:dyDescent="0.25">
      <c r="A1187" s="1" t="s">
        <v>984</v>
      </c>
      <c r="B1187" s="1" t="s">
        <v>1044</v>
      </c>
      <c r="C1187" s="1">
        <v>6500000</v>
      </c>
    </row>
    <row r="1188" spans="1:3" x14ac:dyDescent="0.25">
      <c r="A1188" s="1" t="s">
        <v>984</v>
      </c>
      <c r="B1188" s="1" t="s">
        <v>1049</v>
      </c>
      <c r="C1188" s="1">
        <v>0</v>
      </c>
    </row>
    <row r="1189" spans="1:3" x14ac:dyDescent="0.25">
      <c r="A1189" s="1" t="s">
        <v>984</v>
      </c>
      <c r="B1189" s="1" t="s">
        <v>1050</v>
      </c>
      <c r="C1189" s="1">
        <v>1550000</v>
      </c>
    </row>
    <row r="1190" spans="1:3" x14ac:dyDescent="0.25">
      <c r="A1190" s="1" t="s">
        <v>984</v>
      </c>
      <c r="B1190" s="1" t="s">
        <v>1051</v>
      </c>
      <c r="C1190" s="1">
        <v>250000</v>
      </c>
    </row>
    <row r="1191" spans="1:3" x14ac:dyDescent="0.25">
      <c r="A1191" s="1" t="s">
        <v>984</v>
      </c>
      <c r="B1191" s="1" t="s">
        <v>1052</v>
      </c>
    </row>
    <row r="1192" spans="1:3" x14ac:dyDescent="0.25">
      <c r="A1192" s="1" t="s">
        <v>984</v>
      </c>
      <c r="B1192" s="1" t="s">
        <v>1053</v>
      </c>
      <c r="C1192" s="1">
        <v>15560</v>
      </c>
    </row>
    <row r="1193" spans="1:3" x14ac:dyDescent="0.25">
      <c r="A1193" s="1" t="s">
        <v>984</v>
      </c>
      <c r="B1193" s="1" t="s">
        <v>1054</v>
      </c>
      <c r="C1193" s="1">
        <v>15000</v>
      </c>
    </row>
    <row r="1194" spans="1:3" x14ac:dyDescent="0.25">
      <c r="A1194" s="1" t="s">
        <v>984</v>
      </c>
      <c r="B1194" s="1" t="s">
        <v>1055</v>
      </c>
    </row>
    <row r="1195" spans="1:3" x14ac:dyDescent="0.25">
      <c r="A1195" s="1" t="s">
        <v>984</v>
      </c>
      <c r="B1195" s="1" t="s">
        <v>1056</v>
      </c>
      <c r="C1195" s="1">
        <v>1000000</v>
      </c>
    </row>
    <row r="1196" spans="1:3" x14ac:dyDescent="0.25">
      <c r="A1196" s="1" t="s">
        <v>984</v>
      </c>
      <c r="B1196" s="1" t="s">
        <v>1057</v>
      </c>
      <c r="C1196" s="1">
        <v>50000</v>
      </c>
    </row>
    <row r="1197" spans="1:3" x14ac:dyDescent="0.25">
      <c r="A1197" s="1" t="s">
        <v>984</v>
      </c>
      <c r="B1197" s="1" t="s">
        <v>1058</v>
      </c>
      <c r="C1197" s="1">
        <v>25000</v>
      </c>
    </row>
    <row r="1198" spans="1:3" x14ac:dyDescent="0.25">
      <c r="A1198" s="1" t="s">
        <v>984</v>
      </c>
      <c r="B1198" s="1" t="s">
        <v>1059</v>
      </c>
      <c r="C1198" s="1">
        <v>30000</v>
      </c>
    </row>
    <row r="1199" spans="1:3" x14ac:dyDescent="0.25">
      <c r="A1199" s="1" t="s">
        <v>984</v>
      </c>
      <c r="B1199" s="1" t="s">
        <v>1060</v>
      </c>
    </row>
    <row r="1200" spans="1:3" x14ac:dyDescent="0.25">
      <c r="A1200" s="1" t="s">
        <v>984</v>
      </c>
      <c r="B1200" s="1" t="s">
        <v>1061</v>
      </c>
      <c r="C1200" s="1">
        <v>15000</v>
      </c>
    </row>
    <row r="1201" spans="1:3" x14ac:dyDescent="0.25">
      <c r="A1201" s="1" t="s">
        <v>984</v>
      </c>
      <c r="B1201" s="1" t="s">
        <v>1062</v>
      </c>
      <c r="C1201" s="1">
        <v>25000</v>
      </c>
    </row>
    <row r="1202" spans="1:3" x14ac:dyDescent="0.25">
      <c r="A1202" s="1" t="s">
        <v>984</v>
      </c>
      <c r="B1202" s="1" t="s">
        <v>1063</v>
      </c>
      <c r="C1202" s="1">
        <v>75000</v>
      </c>
    </row>
    <row r="1203" spans="1:3" x14ac:dyDescent="0.25">
      <c r="A1203" s="1" t="s">
        <v>984</v>
      </c>
      <c r="B1203" s="1" t="s">
        <v>1064</v>
      </c>
      <c r="C1203" s="1">
        <v>20000</v>
      </c>
    </row>
    <row r="1204" spans="1:3" x14ac:dyDescent="0.25">
      <c r="A1204" s="1" t="s">
        <v>984</v>
      </c>
      <c r="B1204" s="1" t="s">
        <v>1065</v>
      </c>
      <c r="C1204" s="1">
        <v>50000</v>
      </c>
    </row>
    <row r="1205" spans="1:3" x14ac:dyDescent="0.25">
      <c r="A1205" s="1" t="s">
        <v>984</v>
      </c>
      <c r="B1205" s="1" t="s">
        <v>1066</v>
      </c>
      <c r="C1205" s="1">
        <v>150000</v>
      </c>
    </row>
    <row r="1206" spans="1:3" x14ac:dyDescent="0.25">
      <c r="A1206" s="1" t="s">
        <v>984</v>
      </c>
      <c r="B1206" s="1" t="s">
        <v>1067</v>
      </c>
      <c r="C1206" s="1">
        <v>200000</v>
      </c>
    </row>
    <row r="1207" spans="1:3" x14ac:dyDescent="0.25">
      <c r="A1207" s="1" t="s">
        <v>984</v>
      </c>
      <c r="B1207" s="1" t="s">
        <v>1068</v>
      </c>
      <c r="C1207" s="1">
        <v>25000</v>
      </c>
    </row>
    <row r="1208" spans="1:3" x14ac:dyDescent="0.25">
      <c r="A1208" s="1" t="s">
        <v>984</v>
      </c>
      <c r="B1208" s="1" t="s">
        <v>1069</v>
      </c>
      <c r="C1208" s="1">
        <v>20000</v>
      </c>
    </row>
    <row r="1209" spans="1:3" x14ac:dyDescent="0.25">
      <c r="A1209" s="1" t="s">
        <v>984</v>
      </c>
      <c r="B1209" s="1" t="s">
        <v>1070</v>
      </c>
    </row>
    <row r="1210" spans="1:3" x14ac:dyDescent="0.25">
      <c r="A1210" s="1" t="s">
        <v>984</v>
      </c>
      <c r="B1210" s="1" t="s">
        <v>1071</v>
      </c>
      <c r="C1210" s="1">
        <v>125000</v>
      </c>
    </row>
    <row r="1211" spans="1:3" x14ac:dyDescent="0.25">
      <c r="A1211" s="1" t="s">
        <v>984</v>
      </c>
      <c r="B1211" s="1" t="s">
        <v>1072</v>
      </c>
    </row>
    <row r="1212" spans="1:3" x14ac:dyDescent="0.25">
      <c r="A1212" s="1" t="s">
        <v>984</v>
      </c>
      <c r="B1212" s="1" t="s">
        <v>1073</v>
      </c>
      <c r="C1212" s="1" t="s">
        <v>82</v>
      </c>
    </row>
    <row r="1213" spans="1:3" x14ac:dyDescent="0.25">
      <c r="A1213" s="1" t="s">
        <v>984</v>
      </c>
      <c r="B1213" s="1" t="s">
        <v>1074</v>
      </c>
      <c r="C1213" s="1">
        <v>343645</v>
      </c>
    </row>
    <row r="1214" spans="1:3" x14ac:dyDescent="0.25">
      <c r="A1214" s="1" t="s">
        <v>984</v>
      </c>
      <c r="B1214" s="1" t="s">
        <v>1075</v>
      </c>
      <c r="C1214" s="1">
        <v>173626</v>
      </c>
    </row>
    <row r="1215" spans="1:3" x14ac:dyDescent="0.25">
      <c r="A1215" s="1" t="s">
        <v>984</v>
      </c>
      <c r="B1215" s="1" t="s">
        <v>1076</v>
      </c>
      <c r="C1215" s="1">
        <v>111140</v>
      </c>
    </row>
    <row r="1216" spans="1:3" x14ac:dyDescent="0.25">
      <c r="A1216" s="1" t="s">
        <v>984</v>
      </c>
      <c r="B1216" s="1" t="s">
        <v>1077</v>
      </c>
      <c r="C1216" s="1">
        <v>233498</v>
      </c>
    </row>
    <row r="1217" spans="1:8" x14ac:dyDescent="0.25">
      <c r="A1217" s="1" t="s">
        <v>984</v>
      </c>
      <c r="B1217" s="1" t="s">
        <v>1078</v>
      </c>
      <c r="C1217" s="1">
        <v>298538</v>
      </c>
    </row>
    <row r="1218" spans="1:8" x14ac:dyDescent="0.25">
      <c r="A1218" s="1" t="s">
        <v>984</v>
      </c>
      <c r="B1218" s="1" t="s">
        <v>1079</v>
      </c>
    </row>
    <row r="1219" spans="1:8" x14ac:dyDescent="0.25">
      <c r="A1219" s="1" t="s">
        <v>1080</v>
      </c>
      <c r="B1219" s="1" t="str">
        <f>'[3]Prelim&amp;Final 6-Year'!A1</f>
        <v>IT - Infrastructure Upgrades</v>
      </c>
      <c r="C1219" s="1">
        <f>'[3]Prelim&amp;Final 6-Year'!B1</f>
        <v>200000</v>
      </c>
      <c r="D1219" s="1">
        <f>'[3]Prelim&amp;Final 6-Year'!C1</f>
        <v>400000</v>
      </c>
      <c r="E1219" s="1">
        <f>'[3]Prelim&amp;Final 6-Year'!D1</f>
        <v>400000</v>
      </c>
    </row>
    <row r="1220" spans="1:8" x14ac:dyDescent="0.25">
      <c r="A1220" s="1" t="s">
        <v>1080</v>
      </c>
      <c r="B1220" s="1" t="str">
        <f>'[3]Prelim&amp;Final 6-Year'!A2</f>
        <v>Enterprise Computer System Upgrade (Debt Service)</v>
      </c>
      <c r="C1220" s="1">
        <f>'[3]Prelim&amp;Final 6-Year'!B2</f>
        <v>200000</v>
      </c>
    </row>
    <row r="1221" spans="1:8" x14ac:dyDescent="0.25">
      <c r="A1221" s="1" t="s">
        <v>1080</v>
      </c>
      <c r="B1221" s="1" t="str">
        <f>'[3]Prelim&amp;Final 6-Year'!A3</f>
        <v>Affordable Housing</v>
      </c>
      <c r="C1221" s="1">
        <f>'[3]Prelim&amp;Final 6-Year'!B3</f>
        <v>400000</v>
      </c>
      <c r="D1221" s="1">
        <f>'[3]Prelim&amp;Final 6-Year'!C3</f>
        <v>400000</v>
      </c>
      <c r="E1221" s="1">
        <f>'[3]Prelim&amp;Final 6-Year'!D3</f>
        <v>400000</v>
      </c>
      <c r="F1221" s="1">
        <f>'[3]Prelim&amp;Final 6-Year'!E3</f>
        <v>400000</v>
      </c>
    </row>
    <row r="1222" spans="1:8" x14ac:dyDescent="0.25">
      <c r="A1222" s="1" t="s">
        <v>1080</v>
      </c>
      <c r="B1222" s="1" t="str">
        <f>'[3]Prelim&amp;Final 6-Year'!A4</f>
        <v>Eaglecrest Financial Sustainability Plan</v>
      </c>
      <c r="C1222" s="1">
        <f>'[3]Prelim&amp;Final 6-Year'!B4</f>
        <v>50000</v>
      </c>
    </row>
    <row r="1223" spans="1:8" x14ac:dyDescent="0.25">
      <c r="A1223" s="1" t="s">
        <v>1080</v>
      </c>
      <c r="B1223" s="1" t="str">
        <f>'[3]Prelim&amp;Final 6-Year'!A5</f>
        <v>JRES Implementation</v>
      </c>
      <c r="C1223" s="1">
        <f>'[3]Prelim&amp;Final 6-Year'!B5</f>
        <v>250000</v>
      </c>
    </row>
    <row r="1224" spans="1:8" x14ac:dyDescent="0.25">
      <c r="A1224" s="1" t="s">
        <v>1080</v>
      </c>
      <c r="B1224" s="1" t="str">
        <f>'[3]Prelim&amp;Final 6-Year'!A6</f>
        <v>Senior Housing</v>
      </c>
      <c r="C1224" s="1">
        <f>'[3]Prelim&amp;Final 6-Year'!B6</f>
        <v>1500000</v>
      </c>
    </row>
    <row r="1225" spans="1:8" x14ac:dyDescent="0.25">
      <c r="A1225" s="1" t="s">
        <v>1080</v>
      </c>
      <c r="B1225" s="1" t="str">
        <f>'[3]Prelim&amp;Final 6-Year'!A7</f>
        <v>Willoughby Parking Structure</v>
      </c>
      <c r="H1225" s="1">
        <f>'[3]Prelim&amp;Final 6-Year'!G7</f>
        <v>15000000</v>
      </c>
    </row>
    <row r="1226" spans="1:8" x14ac:dyDescent="0.25">
      <c r="A1226" s="1" t="s">
        <v>1080</v>
      </c>
      <c r="B1226" s="1" t="str">
        <f>'[3]Prelim&amp;Final 6-Year'!A8</f>
        <v>New City Hall</v>
      </c>
      <c r="H1226" s="1">
        <f>'[3]Prelim&amp;Final 6-Year'!G8</f>
        <v>50000000</v>
      </c>
    </row>
    <row r="1227" spans="1:8" x14ac:dyDescent="0.25">
      <c r="A1227" s="1" t="s">
        <v>1080</v>
      </c>
      <c r="B1227" s="1" t="str">
        <f>'[3]Prelim&amp;Final 6-Year'!A9</f>
        <v>South End of Gastineau Ave.</v>
      </c>
      <c r="H1227" s="1">
        <f>'[3]Prelim&amp;Final 6-Year'!G9</f>
        <v>200000</v>
      </c>
    </row>
    <row r="1228" spans="1:8" x14ac:dyDescent="0.25">
      <c r="A1228" s="1" t="s">
        <v>1080</v>
      </c>
      <c r="B1228" s="1" t="str">
        <f>'[3]Prelim&amp;Final 6-Year'!A10</f>
        <v>Composting Feasibility Study</v>
      </c>
      <c r="H1228" s="1">
        <f>'[3]Prelim&amp;Final 6-Year'!G10</f>
        <v>100000</v>
      </c>
    </row>
    <row r="1229" spans="1:8" x14ac:dyDescent="0.25">
      <c r="A1229" s="1" t="s">
        <v>1080</v>
      </c>
      <c r="B1229" s="1" t="str">
        <f>'[3]Prelim&amp;Final 6-Year'!A11</f>
        <v>Wayfinding and Gateway Signage - Auke bay</v>
      </c>
      <c r="H1229" s="1">
        <f>'[3]Prelim&amp;Final 6-Year'!G11</f>
        <v>250000</v>
      </c>
    </row>
    <row r="1230" spans="1:8" x14ac:dyDescent="0.25">
      <c r="A1230" s="1" t="s">
        <v>1080</v>
      </c>
      <c r="B1230" s="1" t="str">
        <f>'[3]Prelim&amp;Final 6-Year'!A12</f>
        <v>W Douglas Road Feasibility Study/Plan</v>
      </c>
      <c r="H1230" s="1">
        <f>'[3]Prelim&amp;Final 6-Year'!G12</f>
        <v>250000</v>
      </c>
    </row>
    <row r="1231" spans="1:8" x14ac:dyDescent="0.25">
      <c r="A1231" s="1" t="s">
        <v>1080</v>
      </c>
      <c r="B1231" s="1" t="str">
        <f>'[3]Prelim&amp;Final 6-Year'!A13</f>
        <v>W Douglas Road Middle Creek Crossing</v>
      </c>
      <c r="H1231" s="1">
        <f>'[3]Prelim&amp;Final 6-Year'!G13</f>
        <v>4000000</v>
      </c>
    </row>
    <row r="1232" spans="1:8" x14ac:dyDescent="0.25">
      <c r="A1232" s="1" t="s">
        <v>1080</v>
      </c>
      <c r="B1232" s="1" t="str">
        <f>'[3]Prelim&amp;Final 6-Year'!A14</f>
        <v>Cordova St. Alternate Access</v>
      </c>
      <c r="H1232" s="1">
        <f>'[3]Prelim&amp;Final 6-Year'!G14</f>
        <v>8000000</v>
      </c>
    </row>
    <row r="1233" spans="1:8" x14ac:dyDescent="0.25">
      <c r="A1233" s="1" t="s">
        <v>1080</v>
      </c>
      <c r="B1233" s="1" t="str">
        <f>'[3]Prelim&amp;Final 6-Year'!A15</f>
        <v>Move Riverbend Elem. Access to Dimond Park Signalized Entrance</v>
      </c>
      <c r="H1233" s="1">
        <f>'[3]Prelim&amp;Final 6-Year'!G15</f>
        <v>1500000</v>
      </c>
    </row>
    <row r="1234" spans="1:8" x14ac:dyDescent="0.25">
      <c r="A1234" s="1" t="s">
        <v>1080</v>
      </c>
      <c r="B1234" s="1" t="str">
        <f>'[3]Prelim&amp;Final 6-Year'!A16</f>
        <v>Replace Montana Creek Bridge - (Past Rifle Range)</v>
      </c>
      <c r="H1234" s="1">
        <f>'[3]Prelim&amp;Final 6-Year'!G16</f>
        <v>750000</v>
      </c>
    </row>
    <row r="1235" spans="1:8" x14ac:dyDescent="0.25">
      <c r="A1235" s="1" t="s">
        <v>1080</v>
      </c>
      <c r="B1235" s="1" t="str">
        <f>'[3]Prelim&amp;Final 6-Year'!A17</f>
        <v>North Douglas Channel Crossing</v>
      </c>
      <c r="H1235" s="1">
        <f>'[3]Prelim&amp;Final 6-Year'!G17</f>
        <v>90000000</v>
      </c>
    </row>
    <row r="1236" spans="1:8" x14ac:dyDescent="0.25">
      <c r="A1236" s="1" t="s">
        <v>1080</v>
      </c>
      <c r="B1236" s="1" t="str">
        <f>'[3]Prelim&amp;Final 6-Year'!A18</f>
        <v>Mass Wasting Study for Downtown Area</v>
      </c>
      <c r="H1236" s="1">
        <f>'[3]Prelim&amp;Final 6-Year'!G18</f>
        <v>750000</v>
      </c>
    </row>
    <row r="1237" spans="1:8" x14ac:dyDescent="0.25">
      <c r="A1237" s="1" t="s">
        <v>1080</v>
      </c>
      <c r="B1237" s="1" t="str">
        <f>'[3]Prelim&amp;Final 6-Year'!A19</f>
        <v>Implement/Build Lemon Creek Area Plan</v>
      </c>
      <c r="H1237" s="1">
        <f>'[3]Prelim&amp;Final 6-Year'!G19</f>
        <v>15000000</v>
      </c>
    </row>
    <row r="1238" spans="1:8" x14ac:dyDescent="0.25">
      <c r="A1238" s="1" t="s">
        <v>1080</v>
      </c>
      <c r="B1238" s="1" t="str">
        <f>'[3]Prelim&amp;Final 6-Year'!A20</f>
        <v>Departure Lounge Secured Exit Lane</v>
      </c>
      <c r="C1238" s="1">
        <f>'[3]Prelim&amp;Final 6-Year'!B20</f>
        <v>380000</v>
      </c>
    </row>
    <row r="1239" spans="1:8" x14ac:dyDescent="0.25">
      <c r="A1239" s="1" t="s">
        <v>1080</v>
      </c>
      <c r="B1239" s="1" t="str">
        <f>'[3]Prelim&amp;Final 6-Year'!A21</f>
        <v>Const. Taxiway A Rehab</v>
      </c>
      <c r="C1239" s="1">
        <f>'[3]Prelim&amp;Final 6-Year'!B21</f>
        <v>17000000</v>
      </c>
    </row>
    <row r="1240" spans="1:8" x14ac:dyDescent="0.25">
      <c r="A1240" s="1" t="s">
        <v>1080</v>
      </c>
      <c r="B1240" s="1" t="str">
        <f>'[3]Prelim&amp;Final 6-Year'!A22</f>
        <v>Const. Taxiway E Realignment (Geometry)</v>
      </c>
      <c r="C1240" s="1">
        <f>'[3]Prelim&amp;Final 6-Year'!B22</f>
        <v>2000000</v>
      </c>
    </row>
    <row r="1241" spans="1:8" x14ac:dyDescent="0.25">
      <c r="A1241" s="1" t="s">
        <v>1080</v>
      </c>
      <c r="B1241" s="1" t="str">
        <f>'[3]Prelim&amp;Final 6-Year'!A23</f>
        <v>Const. Taxiway D-1 Relocation (RIM)</v>
      </c>
      <c r="C1241" s="1">
        <f>'[3]Prelim&amp;Final 6-Year'!B23</f>
        <v>1500000</v>
      </c>
    </row>
    <row r="1242" spans="1:8" x14ac:dyDescent="0.25">
      <c r="A1242" s="1" t="s">
        <v>1080</v>
      </c>
      <c r="B1242" s="1" t="str">
        <f>'[3]Prelim&amp;Final 6-Year'!A24</f>
        <v>26 MALSR (FAA F&amp;E Project)</v>
      </c>
      <c r="C1242" s="1">
        <f>'[3]Prelim&amp;Final 6-Year'!B24</f>
        <v>3750000</v>
      </c>
    </row>
    <row r="1243" spans="1:8" x14ac:dyDescent="0.25">
      <c r="A1243" s="1" t="s">
        <v>1080</v>
      </c>
      <c r="B1243" s="1" t="str">
        <f>'[3]Prelim&amp;Final 6-Year'!A25</f>
        <v xml:space="preserve">Space Reconfig (old dining rm/kitn) Tenants &amp; Admin </v>
      </c>
      <c r="C1243" s="1">
        <f>'[3]Prelim&amp;Final 6-Year'!B25</f>
        <v>292000</v>
      </c>
    </row>
    <row r="1244" spans="1:8" x14ac:dyDescent="0.25">
      <c r="A1244" s="1" t="s">
        <v>1080</v>
      </c>
      <c r="B1244" s="1" t="str">
        <f>'[3]Prelim&amp;Final 6-Year'!A26</f>
        <v xml:space="preserve">Const. Terminal Reconstruction </v>
      </c>
      <c r="C1244" s="1">
        <f>'[3]Prelim&amp;Final 6-Year'!B26</f>
        <v>15272535</v>
      </c>
      <c r="D1244" s="1">
        <f>'[3]Prelim&amp;Final 6-Year'!C26</f>
        <v>3163735</v>
      </c>
      <c r="E1244" s="1">
        <f>'[3]Prelim&amp;Final 6-Year'!D26</f>
        <v>3163735</v>
      </c>
    </row>
    <row r="1245" spans="1:8" x14ac:dyDescent="0.25">
      <c r="A1245" s="1" t="s">
        <v>1080</v>
      </c>
      <c r="B1245" s="1" t="str">
        <f>'[3]Prelim&amp;Final 6-Year'!A27</f>
        <v>Terminal Camera Surveillance system Design &amp; install</v>
      </c>
      <c r="C1245" s="1">
        <f>'[3]Prelim&amp;Final 6-Year'!B27</f>
        <v>200000</v>
      </c>
    </row>
    <row r="1246" spans="1:8" x14ac:dyDescent="0.25">
      <c r="A1246" s="1" t="s">
        <v>1080</v>
      </c>
      <c r="B1246" s="1" t="str">
        <f>'[3]Prelim&amp;Final 6-Year'!A28</f>
        <v>Replace Trash Compactors and Pads</v>
      </c>
      <c r="C1246" s="1">
        <f>'[3]Prelim&amp;Final 6-Year'!B28</f>
        <v>100000</v>
      </c>
    </row>
    <row r="1247" spans="1:8" x14ac:dyDescent="0.25">
      <c r="A1247" s="1" t="s">
        <v>1080</v>
      </c>
      <c r="B1247" s="1" t="str">
        <f>'[3]Prelim&amp;Final 6-Year'!A29</f>
        <v>Multi-Modal Feasibility Planning</v>
      </c>
      <c r="C1247" s="1">
        <f>'[3]Prelim&amp;Final 6-Year'!B29</f>
        <v>10000</v>
      </c>
    </row>
    <row r="1248" spans="1:8" x14ac:dyDescent="0.25">
      <c r="A1248" s="1" t="s">
        <v>1080</v>
      </c>
      <c r="B1248" s="1" t="str">
        <f>'[3]Prelim&amp;Final 6-Year'!A30</f>
        <v>Passenger Terminal Parking Lot Rehab</v>
      </c>
      <c r="F1248" s="1">
        <f>'[3]Prelim&amp;Final 6-Year'!E30</f>
        <v>3000000</v>
      </c>
    </row>
    <row r="1249" spans="1:8" x14ac:dyDescent="0.25">
      <c r="A1249" s="1" t="s">
        <v>1080</v>
      </c>
      <c r="B1249" s="1" t="str">
        <f>'[3]Prelim&amp;Final 6-Year'!A31</f>
        <v>Terminal Area (121) Apron Rehabilitation</v>
      </c>
      <c r="F1249" s="1">
        <f>'[3]Prelim&amp;Final 6-Year'!E31</f>
        <v>3500000</v>
      </c>
    </row>
    <row r="1250" spans="1:8" x14ac:dyDescent="0.25">
      <c r="A1250" s="1" t="s">
        <v>1080</v>
      </c>
      <c r="B1250" s="1" t="str">
        <f>'[3]Prelim&amp;Final 6-Year'!A32</f>
        <v>Terminal Area (135) Apron Rehabilitation</v>
      </c>
      <c r="F1250" s="1">
        <f>'[3]Prelim&amp;Final 6-Year'!E32</f>
        <v>6000000</v>
      </c>
    </row>
    <row r="1251" spans="1:8" x14ac:dyDescent="0.25">
      <c r="A1251" s="1" t="s">
        <v>1080</v>
      </c>
      <c r="B1251" s="1" t="str">
        <f>'[3]Prelim&amp;Final 6-Year'!A33</f>
        <v>Emergency Vehicle Access Road (EVAR) extendDesign/construct</v>
      </c>
      <c r="F1251" s="1">
        <f>'[3]Prelim&amp;Final 6-Year'!E33</f>
        <v>500000</v>
      </c>
    </row>
    <row r="1252" spans="1:8" x14ac:dyDescent="0.25">
      <c r="A1252" s="1" t="s">
        <v>1080</v>
      </c>
      <c r="B1252" s="1" t="str">
        <f>'[3]Prelim&amp;Final 6-Year'!A34</f>
        <v>Acquire Wetlands Access Vehicle (w/CCFR)</v>
      </c>
      <c r="F1252" s="1">
        <f>'[3]Prelim&amp;Final 6-Year'!E34</f>
        <v>250000</v>
      </c>
    </row>
    <row r="1253" spans="1:8" x14ac:dyDescent="0.25">
      <c r="A1253" s="1" t="s">
        <v>1080</v>
      </c>
      <c r="B1253" s="1" t="str">
        <f>'[3]Prelim&amp;Final 6-Year'!A35</f>
        <v>Replace Snow Removal Equipment</v>
      </c>
      <c r="F1253" s="1">
        <f>'[3]Prelim&amp;Final 6-Year'!E35</f>
        <v>5000000</v>
      </c>
    </row>
    <row r="1254" spans="1:8" x14ac:dyDescent="0.25">
      <c r="A1254" s="1" t="s">
        <v>1080</v>
      </c>
      <c r="B1254" s="1" t="str">
        <f>'[3]Prelim&amp;Final 6-Year'!A36</f>
        <v>NE Development Area Sewer Infrastructure</v>
      </c>
      <c r="F1254" s="1">
        <f>'[3]Prelim&amp;Final 6-Year'!E36</f>
        <v>100000</v>
      </c>
    </row>
    <row r="1255" spans="1:8" x14ac:dyDescent="0.25">
      <c r="A1255" s="1" t="s">
        <v>1080</v>
      </c>
      <c r="B1255" s="1" t="str">
        <f>'[3]Prelim&amp;Final 6-Year'!A37</f>
        <v>Phase IC SREB (remainder of maintenance shop) non -FAA elig.</v>
      </c>
      <c r="F1255" s="1">
        <f>'[3]Prelim&amp;Final 6-Year'!E37</f>
        <v>5500000</v>
      </c>
    </row>
    <row r="1256" spans="1:8" x14ac:dyDescent="0.25">
      <c r="A1256" s="1" t="s">
        <v>1080</v>
      </c>
      <c r="B1256" s="1" t="str">
        <f>'[3]Prelim&amp;Final 6-Year'!A38</f>
        <v>Design &amp; Reconstruct Alex Holden Way, Cessna and Renshaw</v>
      </c>
      <c r="G1256" s="1">
        <f>'[3]Prelim&amp;Final 6-Year'!F38</f>
        <v>2200000</v>
      </c>
    </row>
    <row r="1257" spans="1:8" x14ac:dyDescent="0.25">
      <c r="A1257" s="1" t="s">
        <v>1080</v>
      </c>
      <c r="B1257" s="1" t="str">
        <f>'[3]Prelim&amp;Final 6-Year'!A39</f>
        <v>Design/Const. Taxiway C Reconfiguration</v>
      </c>
      <c r="G1257" s="1">
        <f>'[3]Prelim&amp;Final 6-Year'!F39</f>
        <v>5000000</v>
      </c>
    </row>
    <row r="1258" spans="1:8" x14ac:dyDescent="0.25">
      <c r="A1258" s="1" t="s">
        <v>1080</v>
      </c>
      <c r="B1258" s="1" t="str">
        <f>'[3]Prelim&amp;Final 6-Year'!A40</f>
        <v>Design/Const. Safety Area Grading @ RW Shoulder and NAVAIDs (2025)</v>
      </c>
      <c r="H1258" s="1">
        <f>'[3]Prelim&amp;Final 6-Year'!G40</f>
        <v>3300000</v>
      </c>
    </row>
    <row r="1259" spans="1:8" x14ac:dyDescent="0.25">
      <c r="A1259" s="1" t="s">
        <v>1080</v>
      </c>
      <c r="B1259" s="1" t="str">
        <f>'[3]Prelim&amp;Final 6-Year'!A41</f>
        <v>Design/Const. Conversion of Runway 8/26 to 9/27 - MAGVAR (2025)</v>
      </c>
      <c r="H1259" s="1">
        <f>'[3]Prelim&amp;Final 6-Year'!G41</f>
        <v>200000</v>
      </c>
    </row>
    <row r="1260" spans="1:8" x14ac:dyDescent="0.25">
      <c r="A1260" s="1" t="s">
        <v>1080</v>
      </c>
      <c r="B1260" s="1" t="str">
        <f>'[3]Prelim&amp;Final 6-Year'!A42</f>
        <v>Asphalt Replacement Drive From Admin to JMC</v>
      </c>
      <c r="C1260" s="1">
        <f>'[3]Prelim&amp;Final 6-Year'!B42</f>
        <v>500000</v>
      </c>
      <c r="H1260" s="1">
        <f>'[3]Prelim&amp;Final 6-Year'!G42</f>
        <v>0</v>
      </c>
    </row>
    <row r="1261" spans="1:8" x14ac:dyDescent="0.25">
      <c r="A1261" s="1" t="s">
        <v>1080</v>
      </c>
      <c r="B1261" s="1" t="str">
        <f>'[3]Prelim&amp;Final 6-Year'!A43</f>
        <v>Crises Stabilization</v>
      </c>
      <c r="C1261" s="1">
        <f>'[3]Prelim&amp;Final 6-Year'!B43</f>
        <v>3500000</v>
      </c>
      <c r="H1261" s="1">
        <f>'[3]Prelim&amp;Final 6-Year'!G43</f>
        <v>0</v>
      </c>
    </row>
    <row r="1262" spans="1:8" x14ac:dyDescent="0.25">
      <c r="A1262" s="1" t="s">
        <v>1080</v>
      </c>
      <c r="B1262" s="1" t="str">
        <f>'[3]Prelim&amp;Final 6-Year'!A44</f>
        <v>Parking Ramp (200 places)</v>
      </c>
      <c r="H1262" s="1">
        <f>'[3]Prelim&amp;Final 6-Year'!G44</f>
        <v>4000000</v>
      </c>
    </row>
    <row r="1263" spans="1:8" x14ac:dyDescent="0.25">
      <c r="A1263" s="1" t="s">
        <v>1080</v>
      </c>
      <c r="B1263" s="1" t="str">
        <f>'[3]Prelim&amp;Final 6-Year'!A45</f>
        <v>Operating Room Renovation</v>
      </c>
      <c r="H1263" s="1">
        <f>'[3]Prelim&amp;Final 6-Year'!G45</f>
        <v>18500000</v>
      </c>
    </row>
    <row r="1264" spans="1:8" x14ac:dyDescent="0.25">
      <c r="A1264" s="1" t="s">
        <v>1080</v>
      </c>
      <c r="B1264" s="1" t="str">
        <f>'[3]Prelim&amp;Final 6-Year'!A46</f>
        <v>Information Services Facility with Generator</v>
      </c>
      <c r="H1264" s="1">
        <f>'[3]Prelim&amp;Final 6-Year'!G46</f>
        <v>2000000</v>
      </c>
    </row>
    <row r="1265" spans="1:8" x14ac:dyDescent="0.25">
      <c r="A1265" s="1" t="s">
        <v>1080</v>
      </c>
      <c r="B1265" s="1" t="str">
        <f>'[3]Prelim&amp;Final 6-Year'!A47</f>
        <v>BOPS Replacement</v>
      </c>
      <c r="H1265" s="1">
        <f>'[3]Prelim&amp;Final 6-Year'!G47</f>
        <v>9000000</v>
      </c>
    </row>
    <row r="1266" spans="1:8" x14ac:dyDescent="0.25">
      <c r="A1266" s="1" t="s">
        <v>1080</v>
      </c>
      <c r="B1266" s="1" t="str">
        <f>'[3]Prelim&amp;Final 6-Year'!A48</f>
        <v>Remodel Laboratory (5000 Sq Ft)</v>
      </c>
      <c r="H1266" s="1">
        <f>'[3]Prelim&amp;Final 6-Year'!G48</f>
        <v>3750000</v>
      </c>
    </row>
    <row r="1267" spans="1:8" x14ac:dyDescent="0.25">
      <c r="A1267" s="1" t="s">
        <v>1080</v>
      </c>
      <c r="B1267" s="1" t="str">
        <f>'[3]Prelim&amp;Final 6-Year'!A49</f>
        <v>Maintenance Building for Equipment</v>
      </c>
      <c r="H1267" s="1">
        <f>'[3]Prelim&amp;Final 6-Year'!G49</f>
        <v>750000</v>
      </c>
    </row>
    <row r="1268" spans="1:8" x14ac:dyDescent="0.25">
      <c r="A1268" s="1" t="s">
        <v>1080</v>
      </c>
      <c r="B1268" s="1" t="str">
        <f>'[3]Prelim&amp;Final 6-Year'!A50</f>
        <v>Oxygen Tank (Bulk) Storage</v>
      </c>
      <c r="H1268" s="1">
        <f>'[3]Prelim&amp;Final 6-Year'!G50</f>
        <v>500000</v>
      </c>
    </row>
    <row r="1269" spans="1:8" x14ac:dyDescent="0.25">
      <c r="A1269" s="1" t="s">
        <v>1080</v>
      </c>
      <c r="B1269" s="1" t="str">
        <f>'[3]Prelim&amp;Final 6-Year'!A51</f>
        <v>Relocate &amp; Remodel Biomed, Dietary, Laundry, Materials Management Building</v>
      </c>
      <c r="H1269" s="1">
        <f>'[3]Prelim&amp;Final 6-Year'!G51</f>
        <v>2500000</v>
      </c>
    </row>
    <row r="1270" spans="1:8" x14ac:dyDescent="0.25">
      <c r="A1270" s="1" t="s">
        <v>1080</v>
      </c>
      <c r="B1270" s="1" t="str">
        <f>'[3]Prelim&amp;Final 6-Year'!A52</f>
        <v>Security Checkpoint Queuing Structure, Phase 2</v>
      </c>
      <c r="C1270" s="1">
        <f>'[3]Prelim&amp;Final 6-Year'!B52</f>
        <v>200000</v>
      </c>
    </row>
    <row r="1271" spans="1:8" x14ac:dyDescent="0.25">
      <c r="A1271" s="1" t="s">
        <v>1080</v>
      </c>
      <c r="B1271" s="1" t="str">
        <f>'[3]Prelim&amp;Final 6-Year'!A53</f>
        <v>Seawalk Major Maintenance</v>
      </c>
      <c r="C1271" s="1">
        <f>'[3]Prelim&amp;Final 6-Year'!B53</f>
        <v>85000</v>
      </c>
    </row>
    <row r="1272" spans="1:8" x14ac:dyDescent="0.25">
      <c r="A1272" s="1" t="s">
        <v>1080</v>
      </c>
      <c r="B1272" s="1" t="str">
        <f>'[3]Prelim&amp;Final 6-Year'!A54</f>
        <v>Seawalk Permit/Planning/Design</v>
      </c>
      <c r="C1272" s="1">
        <f>'[3]Prelim&amp;Final 6-Year'!B54</f>
        <v>46100</v>
      </c>
    </row>
    <row r="1273" spans="1:8" x14ac:dyDescent="0.25">
      <c r="A1273" s="1" t="s">
        <v>1080</v>
      </c>
      <c r="B1273" s="1" t="str">
        <f>'[3]Prelim&amp;Final 6-Year'!A55</f>
        <v>Cruise Ship Shore Power</v>
      </c>
      <c r="C1273" s="1">
        <f>'[3]Prelim&amp;Final 6-Year'!B55</f>
        <v>300000</v>
      </c>
    </row>
    <row r="1274" spans="1:8" x14ac:dyDescent="0.25">
      <c r="A1274" s="1" t="s">
        <v>1080</v>
      </c>
      <c r="B1274" s="1" t="str">
        <f>'[3]Prelim&amp;Final 6-Year'!A56</f>
        <v>Dock Waterside Safety Railings</v>
      </c>
      <c r="D1274" s="1">
        <f>'[3]Prelim&amp;Final 6-Year'!C56</f>
        <v>2000000</v>
      </c>
    </row>
    <row r="1275" spans="1:8" x14ac:dyDescent="0.25">
      <c r="A1275" s="1" t="s">
        <v>1080</v>
      </c>
      <c r="B1275" s="1" t="str">
        <f>'[3]Prelim&amp;Final 6-Year'!A57</f>
        <v>Deck Over at People's Wharf</v>
      </c>
      <c r="D1275" s="1">
        <f>'[3]Prelim&amp;Final 6-Year'!C57</f>
        <v>4000000</v>
      </c>
    </row>
    <row r="1276" spans="1:8" x14ac:dyDescent="0.25">
      <c r="A1276" s="1" t="s">
        <v>1080</v>
      </c>
      <c r="B1276" s="1" t="str">
        <f>'[3]Prelim&amp;Final 6-Year'!A58</f>
        <v>Shore Power at Cruise Ship Berths</v>
      </c>
      <c r="H1276" s="1">
        <f>'[3]Prelim&amp;Final 6-Year'!G58</f>
        <v>25800000</v>
      </c>
    </row>
    <row r="1277" spans="1:8" x14ac:dyDescent="0.25">
      <c r="A1277" s="1" t="s">
        <v>1080</v>
      </c>
      <c r="B1277" s="1" t="str">
        <f>'[3]Prelim&amp;Final 6-Year'!A59</f>
        <v>Statter Harbor</v>
      </c>
      <c r="C1277" s="1">
        <f>'[3]Prelim&amp;Final 6-Year'!B59</f>
        <v>4500000</v>
      </c>
    </row>
    <row r="1278" spans="1:8" x14ac:dyDescent="0.25">
      <c r="A1278" s="1" t="s">
        <v>1080</v>
      </c>
      <c r="B1278" s="1" t="str">
        <f>'[3]Prelim&amp;Final 6-Year'!A60</f>
        <v>Anode Installation Matching Funds - Harris, Douglas</v>
      </c>
      <c r="C1278" s="1">
        <f>'[3]Prelim&amp;Final 6-Year'!B60</f>
        <v>390000</v>
      </c>
    </row>
    <row r="1279" spans="1:8" x14ac:dyDescent="0.25">
      <c r="A1279" s="1" t="s">
        <v>1080</v>
      </c>
      <c r="B1279" s="1" t="str">
        <f>'[3]Prelim&amp;Final 6-Year'!A61</f>
        <v>Auke Bay Passenger for Hire IIIB - Cost Share</v>
      </c>
      <c r="C1279" s="1">
        <f>'[3]Prelim&amp;Final 6-Year'!B61</f>
        <v>690000</v>
      </c>
    </row>
    <row r="1280" spans="1:8" x14ac:dyDescent="0.25">
      <c r="A1280" s="1" t="s">
        <v>1080</v>
      </c>
      <c r="B1280" s="1" t="str">
        <f>'[3]Prelim&amp;Final 6-Year'!A62</f>
        <v>North Douglas Boat Ramp Improvements</v>
      </c>
      <c r="D1280" s="1">
        <f>'[3]Prelim&amp;Final 6-Year'!C62</f>
        <v>5000000</v>
      </c>
    </row>
    <row r="1281" spans="1:8" x14ac:dyDescent="0.25">
      <c r="A1281" s="1" t="s">
        <v>1080</v>
      </c>
      <c r="B1281" s="1" t="str">
        <f>'[3]Prelim&amp;Final 6-Year'!A63</f>
        <v>Auke Bay Net Repair Float</v>
      </c>
      <c r="D1281" s="1">
        <f>'[3]Prelim&amp;Final 6-Year'!C63</f>
        <v>300000</v>
      </c>
    </row>
    <row r="1282" spans="1:8" x14ac:dyDescent="0.25">
      <c r="A1282" s="1" t="s">
        <v>1080</v>
      </c>
      <c r="B1282" s="1" t="str">
        <f>'[3]Prelim&amp;Final 6-Year'!A64</f>
        <v>Aurora Harbor Dredging</v>
      </c>
      <c r="D1282" s="1">
        <f>'[3]Prelim&amp;Final 6-Year'!C64</f>
        <v>350000</v>
      </c>
    </row>
    <row r="1283" spans="1:8" x14ac:dyDescent="0.25">
      <c r="A1283" s="1" t="s">
        <v>1080</v>
      </c>
      <c r="B1283" s="1" t="str">
        <f>'[3]Prelim&amp;Final 6-Year'!A65</f>
        <v>Wayside Float Maintenance Dredging</v>
      </c>
      <c r="D1283" s="1">
        <f>'[3]Prelim&amp;Final 6-Year'!C65</f>
        <v>350000</v>
      </c>
    </row>
    <row r="1284" spans="1:8" x14ac:dyDescent="0.25">
      <c r="A1284" s="1" t="s">
        <v>1080</v>
      </c>
      <c r="B1284" s="1" t="str">
        <f>'[3]Prelim&amp;Final 6-Year'!A66</f>
        <v>Aurora Harbor Rebuild-Phase III</v>
      </c>
      <c r="H1284" s="1">
        <f>'[3]Prelim&amp;Final 6-Year'!G66</f>
        <v>4000000</v>
      </c>
    </row>
    <row r="1285" spans="1:8" x14ac:dyDescent="0.25">
      <c r="A1285" s="1" t="s">
        <v>1080</v>
      </c>
      <c r="B1285" s="1" t="str">
        <f>'[3]Prelim&amp;Final 6-Year'!A67</f>
        <v>Cost Share w/ ACOE - Statter Breakwater Feasibility</v>
      </c>
      <c r="H1285" s="1">
        <f>'[3]Prelim&amp;Final 6-Year'!G67</f>
        <v>500000</v>
      </c>
    </row>
    <row r="1286" spans="1:8" x14ac:dyDescent="0.25">
      <c r="A1286" s="1" t="s">
        <v>1080</v>
      </c>
      <c r="B1286" s="1" t="str">
        <f>'[3]Prelim&amp;Final 6-Year'!A68</f>
        <v>Juneau Fisheries Terminal Development</v>
      </c>
      <c r="H1286" s="1">
        <f>'[3]Prelim&amp;Final 6-Year'!G68</f>
        <v>25000000</v>
      </c>
    </row>
    <row r="1287" spans="1:8" x14ac:dyDescent="0.25">
      <c r="A1287" s="1" t="s">
        <v>1080</v>
      </c>
      <c r="B1287" s="1" t="str">
        <f>'[3]Prelim&amp;Final 6-Year'!A69</f>
        <v>Marine Services Center</v>
      </c>
      <c r="H1287" s="1">
        <f>'[3]Prelim&amp;Final 6-Year'!G69</f>
        <v>25000000</v>
      </c>
    </row>
    <row r="1288" spans="1:8" x14ac:dyDescent="0.25">
      <c r="A1288" s="1" t="s">
        <v>1080</v>
      </c>
      <c r="B1288" s="1" t="str">
        <f>'[3]Prelim&amp;Final 6-Year'!A70</f>
        <v>Auke Bay Non-Motorized Coastal Transportation Link</v>
      </c>
      <c r="H1288" s="1">
        <f>'[3]Prelim&amp;Final 6-Year'!G70</f>
        <v>12500000</v>
      </c>
    </row>
    <row r="1289" spans="1:8" x14ac:dyDescent="0.25">
      <c r="A1289" s="1" t="s">
        <v>1080</v>
      </c>
      <c r="B1289" s="1" t="str">
        <f>'[3]Prelim&amp;Final 6-Year'!A71</f>
        <v>Aurora Harbormaster Building and Shop</v>
      </c>
      <c r="H1289" s="1">
        <f>'[3]Prelim&amp;Final 6-Year'!G71</f>
        <v>3000000</v>
      </c>
    </row>
    <row r="1290" spans="1:8" x14ac:dyDescent="0.25">
      <c r="A1290" s="1" t="s">
        <v>1080</v>
      </c>
      <c r="B1290" s="1" t="str">
        <f>'[3]Prelim&amp;Final 6-Year'!A72</f>
        <v>Douglas Harbor Uplands Improvements</v>
      </c>
      <c r="H1290" s="1">
        <f>'[3]Prelim&amp;Final 6-Year'!G72</f>
        <v>2000000</v>
      </c>
    </row>
    <row r="1291" spans="1:8" x14ac:dyDescent="0.25">
      <c r="A1291" s="1" t="s">
        <v>1080</v>
      </c>
      <c r="B1291" s="1" t="str">
        <f>'[3]Prelim&amp;Final 6-Year'!A73</f>
        <v>Statter Harbor Shop/Garage/Storage Facility</v>
      </c>
      <c r="H1291" s="1">
        <f>'[3]Prelim&amp;Final 6-Year'!G73</f>
        <v>1500000</v>
      </c>
    </row>
    <row r="1292" spans="1:8" x14ac:dyDescent="0.25">
      <c r="A1292" s="1" t="s">
        <v>1080</v>
      </c>
      <c r="B1292" s="1" t="str">
        <f>'[3]Prelim&amp;Final 6-Year'!A74</f>
        <v>Fish Sales Facility/Seaplane Float</v>
      </c>
      <c r="H1292" s="1">
        <f>'[3]Prelim&amp;Final 6-Year'!G74</f>
        <v>1000000</v>
      </c>
    </row>
    <row r="1293" spans="1:8" x14ac:dyDescent="0.25">
      <c r="A1293" s="1" t="s">
        <v>1080</v>
      </c>
      <c r="B1293" s="1" t="str">
        <f>'[3]Prelim&amp;Final 6-Year'!A75</f>
        <v>Taku Harbor Stockade Point Float Replacement</v>
      </c>
      <c r="H1293" s="1">
        <f>'[3]Prelim&amp;Final 6-Year'!G75</f>
        <v>300000</v>
      </c>
    </row>
    <row r="1294" spans="1:8" x14ac:dyDescent="0.25">
      <c r="A1294" s="1" t="s">
        <v>1080</v>
      </c>
      <c r="B1294" s="1" t="str">
        <f>'[3]Prelim&amp;Final 6-Year'!A76</f>
        <v>Mountain Operations - Hiking Trails</v>
      </c>
      <c r="C1294" s="1">
        <f>'[3]Prelim&amp;Final 6-Year'!B76</f>
        <v>15000</v>
      </c>
      <c r="D1294" s="1">
        <f>'[3]Prelim&amp;Final 6-Year'!C76</f>
        <v>15000</v>
      </c>
      <c r="E1294" s="1">
        <f>'[3]Prelim&amp;Final 6-Year'!D76</f>
        <v>15000</v>
      </c>
      <c r="F1294" s="1">
        <f>'[3]Prelim&amp;Final 6-Year'!E76</f>
        <v>15000</v>
      </c>
      <c r="G1294" s="1">
        <f>'[3]Prelim&amp;Final 6-Year'!F76</f>
        <v>15000</v>
      </c>
      <c r="H1294" s="1">
        <f>'[3]Prelim&amp;Final 6-Year'!G76</f>
        <v>15000</v>
      </c>
    </row>
    <row r="1295" spans="1:8" x14ac:dyDescent="0.25">
      <c r="A1295" s="1" t="s">
        <v>1080</v>
      </c>
      <c r="B1295" s="1" t="str">
        <f>'[3]Prelim&amp;Final 6-Year'!A77</f>
        <v>Mountain Operations - Trail Maintanence</v>
      </c>
      <c r="C1295" s="1">
        <f>'[3]Prelim&amp;Final 6-Year'!B77</f>
        <v>30000</v>
      </c>
      <c r="D1295" s="1">
        <f>'[3]Prelim&amp;Final 6-Year'!C77</f>
        <v>30000</v>
      </c>
      <c r="E1295" s="1">
        <f>'[3]Prelim&amp;Final 6-Year'!D77</f>
        <v>30000</v>
      </c>
      <c r="F1295" s="1">
        <f>'[3]Prelim&amp;Final 6-Year'!E77</f>
        <v>30000</v>
      </c>
      <c r="G1295" s="1">
        <f>'[3]Prelim&amp;Final 6-Year'!F77</f>
        <v>30000</v>
      </c>
      <c r="H1295" s="1">
        <f>'[3]Prelim&amp;Final 6-Year'!G77</f>
        <v>30000</v>
      </c>
    </row>
    <row r="1296" spans="1:8" x14ac:dyDescent="0.25">
      <c r="A1296" s="1" t="s">
        <v>1080</v>
      </c>
      <c r="B1296" s="1" t="str">
        <f>'[3]Prelim&amp;Final 6-Year'!A78</f>
        <v>Mountain Operations - Snowmaking Improvements</v>
      </c>
      <c r="C1296" s="1">
        <f>'[3]Prelim&amp;Final 6-Year'!B78</f>
        <v>20000</v>
      </c>
      <c r="D1296" s="1">
        <f>'[3]Prelim&amp;Final 6-Year'!C78</f>
        <v>25000</v>
      </c>
      <c r="E1296" s="1">
        <f>'[3]Prelim&amp;Final 6-Year'!D78</f>
        <v>25000</v>
      </c>
      <c r="F1296" s="1">
        <f>'[3]Prelim&amp;Final 6-Year'!E78</f>
        <v>25000</v>
      </c>
      <c r="G1296" s="1">
        <f>'[3]Prelim&amp;Final 6-Year'!F78</f>
        <v>25000</v>
      </c>
      <c r="H1296" s="1">
        <f>'[3]Prelim&amp;Final 6-Year'!G78</f>
        <v>25000</v>
      </c>
    </row>
    <row r="1297" spans="1:8" x14ac:dyDescent="0.25">
      <c r="A1297" s="1" t="s">
        <v>1080</v>
      </c>
      <c r="B1297" s="1" t="str">
        <f>'[3]Prelim&amp;Final 6-Year'!A79</f>
        <v>Mountain Operations - Nordic Improvements</v>
      </c>
      <c r="C1297" s="1">
        <f>'[3]Prelim&amp;Final 6-Year'!B79</f>
        <v>30000</v>
      </c>
      <c r="E1297" s="1">
        <f>'[3]Prelim&amp;Final 6-Year'!D79</f>
        <v>30000</v>
      </c>
      <c r="G1297" s="1">
        <f>'[3]Prelim&amp;Final 6-Year'!F79</f>
        <v>35000</v>
      </c>
    </row>
    <row r="1298" spans="1:8" x14ac:dyDescent="0.25">
      <c r="A1298" s="1" t="s">
        <v>1080</v>
      </c>
      <c r="B1298" s="1" t="str">
        <f>'[3]Prelim&amp;Final 6-Year'!A80</f>
        <v>Patrol Locker Room Rebuild</v>
      </c>
      <c r="C1298" s="1">
        <f>'[3]Prelim&amp;Final 6-Year'!B80</f>
        <v>50000</v>
      </c>
      <c r="E1298" s="1">
        <f>'[3]Prelim&amp;Final 6-Year'!D80</f>
        <v>100000</v>
      </c>
    </row>
    <row r="1299" spans="1:8" x14ac:dyDescent="0.25">
      <c r="A1299" s="1" t="s">
        <v>1080</v>
      </c>
      <c r="B1299" s="1" t="str">
        <f>'[3]Prelim&amp;Final 6-Year'!A81</f>
        <v>Trail/Road to Cropley</v>
      </c>
      <c r="C1299" s="1">
        <f>'[3]Prelim&amp;Final 6-Year'!B81</f>
        <v>55000</v>
      </c>
    </row>
    <row r="1300" spans="1:8" x14ac:dyDescent="0.25">
      <c r="A1300" s="1" t="s">
        <v>1080</v>
      </c>
      <c r="B1300" s="1" t="str">
        <f>'[3]Prelim&amp;Final 6-Year'!A82</f>
        <v>RFID Ticketing system and automatic scanners</v>
      </c>
      <c r="C1300" s="1">
        <f>'[3]Prelim&amp;Final 6-Year'!B82</f>
        <v>40000</v>
      </c>
    </row>
    <row r="1301" spans="1:8" x14ac:dyDescent="0.25">
      <c r="A1301" s="1" t="s">
        <v>1080</v>
      </c>
      <c r="B1301" s="1" t="str">
        <f>'[3]Prelim&amp;Final 6-Year'!A83</f>
        <v xml:space="preserve">Water Treatment Plant Upgrades </v>
      </c>
      <c r="C1301" s="1">
        <f>'[3]Prelim&amp;Final 6-Year'!B83</f>
        <v>10000</v>
      </c>
    </row>
    <row r="1302" spans="1:8" x14ac:dyDescent="0.25">
      <c r="A1302" s="1" t="s">
        <v>1080</v>
      </c>
      <c r="B1302" s="1" t="str">
        <f>'[3]Prelim&amp;Final 6-Year'!A84</f>
        <v>Lift Paint</v>
      </c>
      <c r="C1302" s="1">
        <f>'[3]Prelim&amp;Final 6-Year'!B84</f>
        <v>25000</v>
      </c>
      <c r="D1302" s="1">
        <f>'[3]Prelim&amp;Final 6-Year'!C84</f>
        <v>15000</v>
      </c>
      <c r="G1302" s="1">
        <f>'[3]Prelim&amp;Final 6-Year'!F84</f>
        <v>40000</v>
      </c>
    </row>
    <row r="1303" spans="1:8" x14ac:dyDescent="0.25">
      <c r="A1303" s="1" t="s">
        <v>1080</v>
      </c>
      <c r="B1303" s="1" t="str">
        <f>'[3]Prelim&amp;Final 6-Year'!A85</f>
        <v>Sand Shed</v>
      </c>
      <c r="C1303" s="1">
        <f>'[3]Prelim&amp;Final 6-Year'!B85</f>
        <v>10000</v>
      </c>
    </row>
    <row r="1304" spans="1:8" x14ac:dyDescent="0.25">
      <c r="A1304" s="1" t="s">
        <v>1080</v>
      </c>
      <c r="B1304" s="1" t="str">
        <f>'[3]Prelim&amp;Final 6-Year'!A86</f>
        <v>Magic Carpet through Grant funds with Eaglecrest Foundation</v>
      </c>
      <c r="C1304" s="1">
        <f>'[3]Prelim&amp;Final 6-Year'!B86</f>
        <v>160000</v>
      </c>
    </row>
    <row r="1305" spans="1:8" x14ac:dyDescent="0.25">
      <c r="A1305" s="1" t="s">
        <v>1080</v>
      </c>
      <c r="B1305" s="1" t="str">
        <f>'[3]Prelim&amp;Final 6-Year'!A87</f>
        <v>Lodge Maintenance/Improvements</v>
      </c>
      <c r="D1305" s="1">
        <f>'[3]Prelim&amp;Final 6-Year'!C87</f>
        <v>25000</v>
      </c>
      <c r="E1305" s="1">
        <f>'[3]Prelim&amp;Final 6-Year'!D87</f>
        <v>25000</v>
      </c>
      <c r="F1305" s="1">
        <f>'[3]Prelim&amp;Final 6-Year'!E87</f>
        <v>25000</v>
      </c>
      <c r="G1305" s="1">
        <f>'[3]Prelim&amp;Final 6-Year'!F87</f>
        <v>100000</v>
      </c>
      <c r="H1305" s="1">
        <f>'[3]Prelim&amp;Final 6-Year'!G87</f>
        <v>100000</v>
      </c>
    </row>
    <row r="1306" spans="1:8" x14ac:dyDescent="0.25">
      <c r="A1306" s="1" t="s">
        <v>1080</v>
      </c>
      <c r="B1306" s="1" t="str">
        <f>'[3]Prelim&amp;Final 6-Year'!A88</f>
        <v>Lift Operations - Misc Lift Parts</v>
      </c>
      <c r="D1306" s="1">
        <f>'[3]Prelim&amp;Final 6-Year'!C88</f>
        <v>15000</v>
      </c>
      <c r="E1306" s="1">
        <f>'[3]Prelim&amp;Final 6-Year'!D88</f>
        <v>15000</v>
      </c>
      <c r="F1306" s="1">
        <f>'[3]Prelim&amp;Final 6-Year'!E88</f>
        <v>15000</v>
      </c>
      <c r="G1306" s="1">
        <f>'[3]Prelim&amp;Final 6-Year'!F88</f>
        <v>15000</v>
      </c>
      <c r="H1306" s="1">
        <f>'[3]Prelim&amp;Final 6-Year'!G88</f>
        <v>15000</v>
      </c>
    </row>
    <row r="1307" spans="1:8" x14ac:dyDescent="0.25">
      <c r="A1307" s="1" t="s">
        <v>1080</v>
      </c>
      <c r="B1307" s="1" t="str">
        <f>'[3]Prelim&amp;Final 6-Year'!A89</f>
        <v>Mountain Operations - Trail Conditioning</v>
      </c>
      <c r="D1307" s="1">
        <f>'[3]Prelim&amp;Final 6-Year'!C89</f>
        <v>10000</v>
      </c>
      <c r="E1307" s="1">
        <f>'[3]Prelim&amp;Final 6-Year'!D89</f>
        <v>5000</v>
      </c>
      <c r="F1307" s="1">
        <f>'[3]Prelim&amp;Final 6-Year'!E89</f>
        <v>15000</v>
      </c>
      <c r="G1307" s="1">
        <f>'[3]Prelim&amp;Final 6-Year'!F89</f>
        <v>15000</v>
      </c>
      <c r="H1307" s="1">
        <f>'[3]Prelim&amp;Final 6-Year'!G89</f>
        <v>15000</v>
      </c>
    </row>
    <row r="1308" spans="1:8" x14ac:dyDescent="0.25">
      <c r="A1308" s="1" t="s">
        <v>1080</v>
      </c>
      <c r="B1308" s="1" t="str">
        <f>'[3]Prelim&amp;Final 6-Year'!A90</f>
        <v>Mountain Operations - Caretaker Shack</v>
      </c>
      <c r="D1308" s="1">
        <f>'[3]Prelim&amp;Final 6-Year'!C90</f>
        <v>50000</v>
      </c>
    </row>
    <row r="1309" spans="1:8" x14ac:dyDescent="0.25">
      <c r="A1309" s="1" t="s">
        <v>1080</v>
      </c>
      <c r="B1309" s="1" t="str">
        <f>'[3]Prelim&amp;Final 6-Year'!A91</f>
        <v>Mountain Operations - Septic System Upgrades</v>
      </c>
      <c r="D1309" s="1">
        <f>'[3]Prelim&amp;Final 6-Year'!C91</f>
        <v>40000</v>
      </c>
    </row>
    <row r="1310" spans="1:8" x14ac:dyDescent="0.25">
      <c r="A1310" s="1" t="s">
        <v>1080</v>
      </c>
      <c r="B1310" s="1" t="str">
        <f>'[3]Prelim&amp;Final 6-Year'!A92</f>
        <v>Generator Building Repairs</v>
      </c>
      <c r="D1310" s="1">
        <f>'[3]Prelim&amp;Final 6-Year'!C92</f>
        <v>50000</v>
      </c>
    </row>
    <row r="1311" spans="1:8" x14ac:dyDescent="0.25">
      <c r="A1311" s="1" t="s">
        <v>1080</v>
      </c>
      <c r="B1311" s="1" t="str">
        <f>'[3]Prelim&amp;Final 6-Year'!A93</f>
        <v>Mountain Operations - Night Lighting</v>
      </c>
      <c r="E1311" s="1">
        <f>'[3]Prelim&amp;Final 6-Year'!D93</f>
        <v>30000</v>
      </c>
    </row>
    <row r="1312" spans="1:8" x14ac:dyDescent="0.25">
      <c r="A1312" s="1" t="s">
        <v>1080</v>
      </c>
      <c r="B1312" s="1" t="str">
        <f>'[3]Prelim&amp;Final 6-Year'!A94</f>
        <v>Lift Operations - Black Bear improvements</v>
      </c>
      <c r="F1312" s="1">
        <f>'[3]Prelim&amp;Final 6-Year'!E94</f>
        <v>90000</v>
      </c>
    </row>
    <row r="1313" spans="1:8" x14ac:dyDescent="0.25">
      <c r="A1313" s="1" t="s">
        <v>1080</v>
      </c>
      <c r="B1313" s="1" t="str">
        <f>'[3]Prelim&amp;Final 6-Year'!A95</f>
        <v xml:space="preserve">Parking Lot and Traffic Flow Improvements </v>
      </c>
      <c r="F1313" s="1">
        <f>'[3]Prelim&amp;Final 6-Year'!E95</f>
        <v>60000</v>
      </c>
      <c r="H1313" s="1">
        <f>'[3]Prelim&amp;Final 6-Year'!G95</f>
        <v>75000</v>
      </c>
    </row>
    <row r="1314" spans="1:8" x14ac:dyDescent="0.25">
      <c r="A1314" s="1" t="s">
        <v>1080</v>
      </c>
      <c r="B1314" s="1" t="str">
        <f>'[3]Prelim&amp;Final 6-Year'!A96</f>
        <v>Ladder truck (fleet/equipment replacement fund)</v>
      </c>
      <c r="C1314" s="1">
        <f>'[3]Prelim&amp;Final 6-Year'!B96</f>
        <v>1200000</v>
      </c>
    </row>
    <row r="1315" spans="1:8" x14ac:dyDescent="0.25">
      <c r="A1315" s="1" t="s">
        <v>1080</v>
      </c>
      <c r="B1315" s="1" t="str">
        <f>'[3]Prelim&amp;Final 6-Year'!A97</f>
        <v>Hagevig Regional Training Center Improvements</v>
      </c>
      <c r="C1315" s="1">
        <f>'[3]Prelim&amp;Final 6-Year'!B97</f>
        <v>100000</v>
      </c>
    </row>
    <row r="1316" spans="1:8" x14ac:dyDescent="0.25">
      <c r="A1316" s="1" t="s">
        <v>1080</v>
      </c>
      <c r="B1316" s="1" t="str">
        <f>'[3]Prelim&amp;Final 6-Year'!A98</f>
        <v xml:space="preserve">Lemon Creek Fire Station Design &amp; Permits </v>
      </c>
      <c r="D1316" s="1">
        <f>'[3]Prelim&amp;Final 6-Year'!C98</f>
        <v>950000</v>
      </c>
    </row>
    <row r="1317" spans="1:8" x14ac:dyDescent="0.25">
      <c r="A1317" s="1" t="s">
        <v>1080</v>
      </c>
      <c r="B1317" s="1" t="str">
        <f>'[3]Prelim&amp;Final 6-Year'!A99</f>
        <v>Juneau Station Kitchen Counter Replacement (Deferred Building Maintenance)</v>
      </c>
      <c r="F1317" s="1">
        <f>'[3]Prelim&amp;Final 6-Year'!E99</f>
        <v>15000</v>
      </c>
    </row>
    <row r="1318" spans="1:8" x14ac:dyDescent="0.25">
      <c r="A1318" s="1" t="s">
        <v>1080</v>
      </c>
      <c r="B1318" s="1" t="str">
        <f>'[3]Prelim&amp;Final 6-Year'!A100</f>
        <v>Juneau Station SCBA Air Compressor Replacement</v>
      </c>
      <c r="G1318" s="1">
        <f>'[3]Prelim&amp;Final 6-Year'!F100</f>
        <v>100000</v>
      </c>
    </row>
    <row r="1319" spans="1:8" x14ac:dyDescent="0.25">
      <c r="A1319" s="1" t="s">
        <v>1080</v>
      </c>
      <c r="B1319" s="1" t="str">
        <f>'[3]Prelim&amp;Final 6-Year'!A101</f>
        <v>New siding or siding renovation at the Glacier Fire Station (Deferred Building Maintenance)</v>
      </c>
      <c r="E1319" s="1">
        <f>'[3]Prelim&amp;Final 6-Year'!D101</f>
        <v>125000</v>
      </c>
    </row>
    <row r="1320" spans="1:8" x14ac:dyDescent="0.25">
      <c r="A1320" s="1" t="s">
        <v>1080</v>
      </c>
      <c r="B1320" s="1" t="str">
        <f>'[3]Prelim&amp;Final 6-Year'!A102</f>
        <v>Douglas Fire Station Renovation (Deferred Building Maintenance)</v>
      </c>
      <c r="D1320" s="1">
        <f>'[3]Prelim&amp;Final 6-Year'!C102</f>
        <v>75000</v>
      </c>
    </row>
    <row r="1321" spans="1:8" x14ac:dyDescent="0.25">
      <c r="A1321" s="1" t="s">
        <v>1080</v>
      </c>
      <c r="B1321" s="1" t="str">
        <f>'[3]Prelim&amp;Final 6-Year'!A103</f>
        <v>Lemon Creek Fire Station Construction &amp; Permits</v>
      </c>
      <c r="H1321" s="1">
        <f>'[3]Prelim&amp;Final 6-Year'!G103</f>
        <v>12000000</v>
      </c>
    </row>
    <row r="1322" spans="1:8" x14ac:dyDescent="0.25">
      <c r="A1322" s="1" t="s">
        <v>1080</v>
      </c>
      <c r="B1322" s="1" t="str">
        <f>'[3]Prelim&amp;Final 6-Year'!A104</f>
        <v>Station Alerting System for volunteer stations</v>
      </c>
      <c r="F1322" s="1">
        <f>'[3]Prelim&amp;Final 6-Year'!E104</f>
        <v>120000</v>
      </c>
    </row>
    <row r="1323" spans="1:8" x14ac:dyDescent="0.25">
      <c r="A1323" s="1" t="s">
        <v>1080</v>
      </c>
      <c r="B1323" s="1" t="str">
        <f>'[3]Prelim&amp;Final 6-Year'!A105</f>
        <v>Glacier Station Classroom technology upgrade</v>
      </c>
      <c r="E1323" s="1">
        <f>'[3]Prelim&amp;Final 6-Year'!D105</f>
        <v>50000</v>
      </c>
    </row>
    <row r="1324" spans="1:8" x14ac:dyDescent="0.25">
      <c r="A1324" s="1" t="s">
        <v>1080</v>
      </c>
      <c r="B1324" s="1" t="str">
        <f>'[3]Prelim&amp;Final 6-Year'!A106</f>
        <v>Auke Bay Live in Quarters</v>
      </c>
      <c r="G1324" s="1">
        <f>'[3]Prelim&amp;Final 6-Year'!F106</f>
        <v>1250000</v>
      </c>
    </row>
    <row r="1325" spans="1:8" x14ac:dyDescent="0.25">
      <c r="A1325" s="1" t="s">
        <v>1080</v>
      </c>
      <c r="B1325" s="1" t="str">
        <f>'[3]Prelim&amp;Final 6-Year'!A107</f>
        <v>Burn Pit replacement and paving at the training center</v>
      </c>
      <c r="H1325" s="1">
        <f>'[3]Prelim&amp;Final 6-Year'!G107</f>
        <v>1500000</v>
      </c>
    </row>
    <row r="1326" spans="1:8" x14ac:dyDescent="0.25">
      <c r="A1326" s="1" t="s">
        <v>1080</v>
      </c>
      <c r="B1326" s="1" t="str">
        <f>'[3]Prelim&amp;Final 6-Year'!A108</f>
        <v>Juneau Station Apparatus Door replacement</v>
      </c>
      <c r="H1326" s="1">
        <f>'[3]Prelim&amp;Final 6-Year'!G108</f>
        <v>165000</v>
      </c>
    </row>
    <row r="1327" spans="1:8" x14ac:dyDescent="0.25">
      <c r="A1327" s="1" t="s">
        <v>1080</v>
      </c>
      <c r="B1327" s="1" t="str">
        <f>'[3]Prelim&amp;Final 6-Year'!A109</f>
        <v>Peterson Hill Subdivision</v>
      </c>
      <c r="C1327" s="1">
        <f>'[3]Prelim&amp;Final 6-Year'!B109</f>
        <v>1800000</v>
      </c>
      <c r="H1327" s="1">
        <f>'[3]Prelim&amp;Final 6-Year'!G109</f>
        <v>2500000</v>
      </c>
    </row>
    <row r="1328" spans="1:8" x14ac:dyDescent="0.25">
      <c r="A1328" s="1" t="s">
        <v>1080</v>
      </c>
      <c r="B1328" s="1" t="str">
        <f>'[3]Prelim&amp;Final 6-Year'!A110</f>
        <v>Pits and Quarries maintenance and development</v>
      </c>
      <c r="C1328" s="1">
        <f>'[3]Prelim&amp;Final 6-Year'!B110</f>
        <v>50000</v>
      </c>
      <c r="D1328" s="1">
        <f>'[3]Prelim&amp;Final 6-Year'!C110</f>
        <v>50000</v>
      </c>
      <c r="E1328" s="1">
        <f>'[3]Prelim&amp;Final 6-Year'!D110</f>
        <v>50000</v>
      </c>
      <c r="F1328" s="1">
        <f>'[3]Prelim&amp;Final 6-Year'!E110</f>
        <v>50000</v>
      </c>
      <c r="G1328" s="1">
        <f>'[3]Prelim&amp;Final 6-Year'!F110</f>
        <v>50000</v>
      </c>
      <c r="H1328" s="1">
        <f>'[3]Prelim&amp;Final 6-Year'!G110</f>
        <v>50000</v>
      </c>
    </row>
    <row r="1329" spans="1:8" x14ac:dyDescent="0.25">
      <c r="A1329" s="1" t="s">
        <v>1080</v>
      </c>
      <c r="B1329" s="1" t="str">
        <f>'[3]Prelim&amp;Final 6-Year'!A111</f>
        <v>W Douglas Road - Middle  Creek Crossing</v>
      </c>
      <c r="C1329" s="1">
        <f>'[3]Prelim&amp;Final 6-Year'!B111</f>
        <v>100000</v>
      </c>
      <c r="D1329" s="1">
        <f>'[3]Prelim&amp;Final 6-Year'!C111</f>
        <v>100000</v>
      </c>
      <c r="F1329" s="1">
        <f>'[3]Prelim&amp;Final 6-Year'!E111</f>
        <v>2500000</v>
      </c>
    </row>
    <row r="1330" spans="1:8" x14ac:dyDescent="0.25">
      <c r="A1330" s="1" t="s">
        <v>1080</v>
      </c>
      <c r="B1330" s="1" t="str">
        <f>'[3]Prelim&amp;Final 6-Year'!A112</f>
        <v>Auke Bay Access</v>
      </c>
      <c r="E1330" s="1">
        <f>'[3]Prelim&amp;Final 6-Year'!D112</f>
        <v>100000</v>
      </c>
      <c r="F1330" s="1">
        <f>'[3]Prelim&amp;Final 6-Year'!E112</f>
        <v>300000</v>
      </c>
    </row>
    <row r="1331" spans="1:8" x14ac:dyDescent="0.25">
      <c r="A1331" s="1" t="s">
        <v>1080</v>
      </c>
      <c r="B1331" s="1" t="str">
        <f>'[3]Prelim&amp;Final 6-Year'!A113</f>
        <v>Access to Property above Norway Point</v>
      </c>
      <c r="E1331" s="1">
        <f>'[3]Prelim&amp;Final 6-Year'!D113</f>
        <v>100000</v>
      </c>
      <c r="G1331" s="1">
        <f>'[3]Prelim&amp;Final 6-Year'!F113</f>
        <v>4500000</v>
      </c>
    </row>
    <row r="1332" spans="1:8" x14ac:dyDescent="0.25">
      <c r="A1332" s="1" t="s">
        <v>1080</v>
      </c>
      <c r="B1332" s="1" t="str">
        <f>'[3]Prelim&amp;Final 6-Year'!A114</f>
        <v>6th Street Douglas - Design</v>
      </c>
      <c r="F1332" s="1">
        <f>'[3]Prelim&amp;Final 6-Year'!E114</f>
        <v>100000</v>
      </c>
    </row>
    <row r="1333" spans="1:8" x14ac:dyDescent="0.25">
      <c r="A1333" s="1" t="s">
        <v>1080</v>
      </c>
      <c r="B1333" s="1" t="str">
        <f>'[3]Prelim&amp;Final 6-Year'!A115</f>
        <v>South Lemon Creek Pit - Install Utilities</v>
      </c>
      <c r="E1333" s="1">
        <f>'[3]Prelim&amp;Final 6-Year'!D115</f>
        <v>100000</v>
      </c>
      <c r="F1333" s="1">
        <f>'[3]Prelim&amp;Final 6-Year'!E115</f>
        <v>100000</v>
      </c>
    </row>
    <row r="1334" spans="1:8" x14ac:dyDescent="0.25">
      <c r="A1334" s="1" t="s">
        <v>1080</v>
      </c>
      <c r="B1334" s="1" t="str">
        <f>'[3]Prelim&amp;Final 6-Year'!A116</f>
        <v>Deferred Building Maintenance</v>
      </c>
      <c r="C1334" s="1">
        <f>'[3]Prelim&amp;Final 6-Year'!B116</f>
        <v>975000</v>
      </c>
      <c r="D1334" s="1">
        <f>'[3]Prelim&amp;Final 6-Year'!C116</f>
        <v>2000000</v>
      </c>
      <c r="E1334" s="1">
        <f>'[3]Prelim&amp;Final 6-Year'!D116</f>
        <v>2000000</v>
      </c>
      <c r="F1334" s="1">
        <f>'[3]Prelim&amp;Final 6-Year'!E116</f>
        <v>2000000</v>
      </c>
      <c r="G1334" s="1">
        <f>'[3]Prelim&amp;Final 6-Year'!F116</f>
        <v>2000000</v>
      </c>
      <c r="H1334" s="1">
        <f>'[3]Prelim&amp;Final 6-Year'!G116</f>
        <v>2000000</v>
      </c>
    </row>
    <row r="1335" spans="1:8" x14ac:dyDescent="0.25">
      <c r="A1335" s="1" t="s">
        <v>1080</v>
      </c>
      <c r="B1335" s="1" t="str">
        <f>'[3]Prelim&amp;Final 6-Year'!A117</f>
        <v>Centennial Hall - Major Renovations</v>
      </c>
      <c r="E1335" s="1">
        <f>'[3]Prelim&amp;Final 6-Year'!D117</f>
        <v>1700000</v>
      </c>
      <c r="F1335" s="1">
        <f>'[3]Prelim&amp;Final 6-Year'!E117</f>
        <v>2800000</v>
      </c>
    </row>
    <row r="1336" spans="1:8" x14ac:dyDescent="0.25">
      <c r="A1336" s="1" t="s">
        <v>1080</v>
      </c>
      <c r="B1336" s="1" t="str">
        <f>'[3]Prelim&amp;Final 6-Year'!A118</f>
        <v>General Trail Repairs and Improvements</v>
      </c>
      <c r="C1336" s="1">
        <f>'[3]Prelim&amp;Final 6-Year'!B118</f>
        <v>100000</v>
      </c>
      <c r="D1336" s="1">
        <f>'[3]Prelim&amp;Final 6-Year'!C118</f>
        <v>255000</v>
      </c>
      <c r="E1336" s="1">
        <f>'[3]Prelim&amp;Final 6-Year'!D118</f>
        <v>260000</v>
      </c>
      <c r="F1336" s="1">
        <f>'[3]Prelim&amp;Final 6-Year'!E118</f>
        <v>265000</v>
      </c>
      <c r="G1336" s="1">
        <f>'[3]Prelim&amp;Final 6-Year'!F118</f>
        <v>270000</v>
      </c>
      <c r="H1336" s="1">
        <f>'[3]Prelim&amp;Final 6-Year'!G118</f>
        <v>275000</v>
      </c>
    </row>
    <row r="1337" spans="1:8" x14ac:dyDescent="0.25">
      <c r="A1337" s="1" t="s">
        <v>1080</v>
      </c>
      <c r="B1337" s="1" t="str">
        <f>'[3]Prelim&amp;Final 6-Year'!A119</f>
        <v>Kaxdigoowu Heen Dei Trail and Bridge Repairs (Grant)</v>
      </c>
      <c r="D1337" s="1">
        <f>'[3]Prelim&amp;Final 6-Year'!C119</f>
        <v>2100000</v>
      </c>
    </row>
    <row r="1338" spans="1:8" x14ac:dyDescent="0.25">
      <c r="A1338" s="1" t="s">
        <v>1080</v>
      </c>
      <c r="B1338" s="1" t="str">
        <f>'[3]Prelim&amp;Final 6-Year'!A120</f>
        <v>Augustus Brown Pool - Major Renovations</v>
      </c>
      <c r="C1338" s="1">
        <f>'[3]Prelim&amp;Final 6-Year'!B120</f>
        <v>1700000</v>
      </c>
      <c r="D1338" s="1">
        <f>'[3]Prelim&amp;Final 6-Year'!C120</f>
        <v>4500000</v>
      </c>
    </row>
    <row r="1339" spans="1:8" x14ac:dyDescent="0.25">
      <c r="A1339" s="1" t="s">
        <v>1080</v>
      </c>
      <c r="B1339" s="1" t="str">
        <f>'[3]Prelim&amp;Final 6-Year'!A121</f>
        <v>Treadwell Ice Arena Roof Replacement</v>
      </c>
      <c r="D1339" s="1">
        <f>'[3]Prelim&amp;Final 6-Year'!C121</f>
        <v>1000000</v>
      </c>
    </row>
    <row r="1340" spans="1:8" x14ac:dyDescent="0.25">
      <c r="A1340" s="1" t="s">
        <v>1080</v>
      </c>
      <c r="B1340" s="1" t="str">
        <f>'[3]Prelim&amp;Final 6-Year'!A122</f>
        <v>Aquatics Facilities Security Cameras</v>
      </c>
    </row>
    <row r="1341" spans="1:8" x14ac:dyDescent="0.25">
      <c r="A1341" s="1" t="s">
        <v>1080</v>
      </c>
      <c r="B1341" s="1" t="str">
        <f>'[3]Prelim&amp;Final 6-Year'!A123</f>
        <v>Eagle Valley Center Building Repairs</v>
      </c>
      <c r="D1341" s="1">
        <f>'[3]Prelim&amp;Final 6-Year'!C123</f>
        <v>150000</v>
      </c>
      <c r="E1341" s="1">
        <f>'[3]Prelim&amp;Final 6-Year'!D123</f>
        <v>150000</v>
      </c>
      <c r="F1341" s="1">
        <f>'[3]Prelim&amp;Final 6-Year'!E123</f>
        <v>50000</v>
      </c>
      <c r="G1341" s="1">
        <f>'[3]Prelim&amp;Final 6-Year'!F123</f>
        <v>100000</v>
      </c>
    </row>
    <row r="1342" spans="1:8" x14ac:dyDescent="0.25">
      <c r="A1342" s="1" t="s">
        <v>1080</v>
      </c>
      <c r="B1342" s="1" t="str">
        <f>'[3]Prelim&amp;Final 6-Year'!A124</f>
        <v>Treadwell Ice Arena Parking Lot Paving</v>
      </c>
      <c r="D1342" s="1">
        <f>'[3]Prelim&amp;Final 6-Year'!C124</f>
        <v>280000</v>
      </c>
    </row>
    <row r="1343" spans="1:8" x14ac:dyDescent="0.25">
      <c r="A1343" s="1" t="s">
        <v>1080</v>
      </c>
      <c r="B1343" s="1" t="str">
        <f>'[3]Prelim&amp;Final 6-Year'!A125</f>
        <v>Treadwell Ice Arena Custom Bleachers/Storage Unit</v>
      </c>
      <c r="D1343" s="1">
        <f>'[3]Prelim&amp;Final 6-Year'!C125</f>
        <v>90000</v>
      </c>
    </row>
    <row r="1344" spans="1:8" x14ac:dyDescent="0.25">
      <c r="A1344" s="1" t="s">
        <v>1080</v>
      </c>
      <c r="B1344" s="1" t="str">
        <f>'[3]Prelim&amp;Final 6-Year'!A126</f>
        <v>Treadwell Ice Arena Overhead Light Fixture Replacement</v>
      </c>
      <c r="D1344" s="1">
        <f>'[3]Prelim&amp;Final 6-Year'!C126</f>
        <v>20000</v>
      </c>
    </row>
    <row r="1345" spans="1:8" x14ac:dyDescent="0.25">
      <c r="A1345" s="1" t="s">
        <v>1080</v>
      </c>
      <c r="B1345" s="1" t="str">
        <f>'[3]Prelim&amp;Final 6-Year'!A127</f>
        <v>Treadwell Ice Arena Recessed Floor Grates in Zamboni Room</v>
      </c>
      <c r="E1345" s="1">
        <f>'[3]Prelim&amp;Final 6-Year'!D127</f>
        <v>20000</v>
      </c>
    </row>
    <row r="1346" spans="1:8" x14ac:dyDescent="0.25">
      <c r="A1346" s="1" t="s">
        <v>1080</v>
      </c>
      <c r="B1346" s="1" t="str">
        <f>'[3]Prelim&amp;Final 6-Year'!A128</f>
        <v>Treadwell Ice Arena Dehumidifier Replacement</v>
      </c>
      <c r="E1346" s="1">
        <f>'[3]Prelim&amp;Final 6-Year'!D128</f>
        <v>80000</v>
      </c>
    </row>
    <row r="1347" spans="1:8" x14ac:dyDescent="0.25">
      <c r="A1347" s="1" t="s">
        <v>1080</v>
      </c>
      <c r="B1347" s="1" t="str">
        <f>'[3]Prelim&amp;Final 6-Year'!A129</f>
        <v>Consolidated Facilities &amp; Park Maintenance Shop</v>
      </c>
      <c r="F1347" s="1">
        <f>'[3]Prelim&amp;Final 6-Year'!E129</f>
        <v>5500000</v>
      </c>
    </row>
    <row r="1348" spans="1:8" x14ac:dyDescent="0.25">
      <c r="A1348" s="1" t="s">
        <v>1080</v>
      </c>
      <c r="B1348" s="1" t="str">
        <f>'[3]Prelim&amp;Final 6-Year'!A130</f>
        <v>Treadwell Ice Arena Refrigeration System Replacement</v>
      </c>
      <c r="F1348" s="1">
        <f>'[3]Prelim&amp;Final 6-Year'!E130</f>
        <v>1650000</v>
      </c>
    </row>
    <row r="1349" spans="1:8" x14ac:dyDescent="0.25">
      <c r="A1349" s="1" t="s">
        <v>1080</v>
      </c>
      <c r="B1349" s="1" t="str">
        <f>'[3]Prelim&amp;Final 6-Year'!A131</f>
        <v>Treadwell Ice Arena HVAC BAS Upgrades</v>
      </c>
      <c r="F1349" s="1">
        <f>'[3]Prelim&amp;Final 6-Year'!E131</f>
        <v>30000</v>
      </c>
    </row>
    <row r="1350" spans="1:8" x14ac:dyDescent="0.25">
      <c r="A1350" s="1" t="s">
        <v>1080</v>
      </c>
      <c r="B1350" s="1" t="str">
        <f>'[3]Prelim&amp;Final 6-Year'!A132</f>
        <v>Treadwell Ice Arena Hot Water Storage Tank Replacement</v>
      </c>
      <c r="F1350" s="1">
        <f>'[3]Prelim&amp;Final 6-Year'!E132</f>
        <v>15000</v>
      </c>
    </row>
    <row r="1351" spans="1:8" x14ac:dyDescent="0.25">
      <c r="A1351" s="1" t="s">
        <v>1080</v>
      </c>
      <c r="B1351" s="1" t="str">
        <f>'[3]Prelim&amp;Final 6-Year'!A133</f>
        <v>Douglas Shop - Indoor Gym Conversion</v>
      </c>
      <c r="G1351" s="1">
        <f>'[3]Prelim&amp;Final 6-Year'!F133</f>
        <v>750000</v>
      </c>
    </row>
    <row r="1352" spans="1:8" x14ac:dyDescent="0.25">
      <c r="A1352" s="1" t="s">
        <v>1080</v>
      </c>
      <c r="B1352" s="1" t="str">
        <f>'[3]Prelim&amp;Final 6-Year'!A134</f>
        <v>Park &amp; Playground Maintenance &amp; Improvements</v>
      </c>
      <c r="C1352" s="1">
        <f>'[3]Prelim&amp;Final 6-Year'!B134</f>
        <v>500000</v>
      </c>
      <c r="D1352" s="1">
        <f>'[3]Prelim&amp;Final 6-Year'!C134</f>
        <v>410000</v>
      </c>
      <c r="E1352" s="1">
        <f>'[3]Prelim&amp;Final 6-Year'!D134</f>
        <v>420000</v>
      </c>
      <c r="F1352" s="1">
        <f>'[3]Prelim&amp;Final 6-Year'!E134</f>
        <v>430000</v>
      </c>
      <c r="G1352" s="1">
        <f>'[3]Prelim&amp;Final 6-Year'!F134</f>
        <v>440000</v>
      </c>
      <c r="H1352" s="1">
        <f>'[3]Prelim&amp;Final 6-Year'!G134</f>
        <v>450000</v>
      </c>
    </row>
    <row r="1353" spans="1:8" x14ac:dyDescent="0.25">
      <c r="A1353" s="1" t="s">
        <v>1080</v>
      </c>
      <c r="B1353" s="1" t="str">
        <f>'[3]Prelim&amp;Final 6-Year'!A135</f>
        <v>Sportsfield Repairs &amp; Improvements</v>
      </c>
      <c r="C1353" s="1">
        <f>'[3]Prelim&amp;Final 6-Year'!B135</f>
        <v>100000</v>
      </c>
      <c r="D1353" s="1">
        <f>'[3]Prelim&amp;Final 6-Year'!C135</f>
        <v>250000</v>
      </c>
      <c r="E1353" s="1">
        <f>'[3]Prelim&amp;Final 6-Year'!D135</f>
        <v>250000</v>
      </c>
      <c r="F1353" s="1">
        <f>'[3]Prelim&amp;Final 6-Year'!E135</f>
        <v>250000</v>
      </c>
      <c r="G1353" s="1">
        <f>'[3]Prelim&amp;Final 6-Year'!F135</f>
        <v>250000</v>
      </c>
      <c r="H1353" s="1">
        <f>'[3]Prelim&amp;Final 6-Year'!G135</f>
        <v>250000</v>
      </c>
    </row>
    <row r="1354" spans="1:8" x14ac:dyDescent="0.25">
      <c r="A1354" s="1" t="s">
        <v>1080</v>
      </c>
      <c r="B1354" s="1" t="str">
        <f>'[3]Prelim&amp;Final 6-Year'!A136</f>
        <v>Capital School Park Repairs &amp; Playground Replacement</v>
      </c>
      <c r="C1354" s="1">
        <f>'[3]Prelim&amp;Final 6-Year'!B136</f>
        <v>250000</v>
      </c>
      <c r="D1354" s="1">
        <f>'[3]Prelim&amp;Final 6-Year'!C136</f>
        <v>1250000</v>
      </c>
    </row>
    <row r="1355" spans="1:8" x14ac:dyDescent="0.25">
      <c r="A1355" s="1" t="s">
        <v>1080</v>
      </c>
      <c r="B1355" s="1" t="str">
        <f>'[3]Prelim&amp;Final 6-Year'!A137</f>
        <v>Amalga Meadows Public Use Cabin (Grant) (UNSCHEDULED FUNDING)</v>
      </c>
      <c r="C1355" s="1">
        <f>'[3]Prelim&amp;Final 6-Year'!B137</f>
        <v>50000</v>
      </c>
    </row>
    <row r="1356" spans="1:8" x14ac:dyDescent="0.25">
      <c r="A1356" s="1" t="s">
        <v>1080</v>
      </c>
      <c r="B1356" s="1" t="str">
        <f>'[3]Prelim&amp;Final 6-Year'!A138</f>
        <v xml:space="preserve">Cope Park Paving, ADA Paths, &amp; Drainage </v>
      </c>
      <c r="D1356" s="1">
        <f>'[3]Prelim&amp;Final 6-Year'!C138</f>
        <v>650000</v>
      </c>
    </row>
    <row r="1357" spans="1:8" x14ac:dyDescent="0.25">
      <c r="A1357" s="1" t="s">
        <v>1080</v>
      </c>
      <c r="B1357" s="1" t="str">
        <f>'[3]Prelim&amp;Final 6-Year'!A139</f>
        <v>Riverside Rotary Park Parking Lot &amp; Pathway Repairs, Lighting</v>
      </c>
      <c r="D1357" s="1">
        <f>'[3]Prelim&amp;Final 6-Year'!C139</f>
        <v>650000</v>
      </c>
    </row>
    <row r="1358" spans="1:8" x14ac:dyDescent="0.25">
      <c r="A1358" s="1" t="s">
        <v>1080</v>
      </c>
      <c r="B1358" s="1" t="str">
        <f>'[3]Prelim&amp;Final 6-Year'!A140</f>
        <v>Melvin Park Parking Lot &amp; Fence Repairs</v>
      </c>
      <c r="D1358" s="1">
        <f>'[3]Prelim&amp;Final 6-Year'!C140</f>
        <v>225000</v>
      </c>
    </row>
    <row r="1359" spans="1:8" x14ac:dyDescent="0.25">
      <c r="A1359" s="1" t="s">
        <v>1080</v>
      </c>
      <c r="B1359" s="1" t="str">
        <f>'[3]Prelim&amp;Final 6-Year'!A141</f>
        <v>Jackie Renninger Skate Park Drainage, Parking Lot, Lighting &amp; Security Repairs</v>
      </c>
      <c r="D1359" s="1">
        <f>'[3]Prelim&amp;Final 6-Year'!C141</f>
        <v>400000</v>
      </c>
    </row>
    <row r="1360" spans="1:8" x14ac:dyDescent="0.25">
      <c r="A1360" s="1" t="s">
        <v>1080</v>
      </c>
      <c r="B1360" s="1" t="str">
        <f>'[3]Prelim&amp;Final 6-Year'!A142</f>
        <v>Adair-Kennedy Park Restroom/Concession/Storage/Plaza</v>
      </c>
      <c r="D1360" s="1">
        <f>'[3]Prelim&amp;Final 6-Year'!C142</f>
        <v>1800000</v>
      </c>
    </row>
    <row r="1361" spans="1:8" x14ac:dyDescent="0.25">
      <c r="A1361" s="1" t="s">
        <v>1080</v>
      </c>
      <c r="B1361" s="1" t="str">
        <f>'[3]Prelim&amp;Final 6-Year'!A143</f>
        <v xml:space="preserve">Savikko Park Repairs  (Lighting, Sidewalks, Shelters, &amp; Parking Lot) </v>
      </c>
      <c r="D1361" s="1">
        <f>'[3]Prelim&amp;Final 6-Year'!C143</f>
        <v>2500000</v>
      </c>
    </row>
    <row r="1362" spans="1:8" x14ac:dyDescent="0.25">
      <c r="A1362" s="1" t="s">
        <v>1080</v>
      </c>
      <c r="B1362" s="1" t="str">
        <f>'[3]Prelim&amp;Final 6-Year'!A144</f>
        <v>Dimond Park Mountain Bike Pump Track</v>
      </c>
      <c r="D1362" s="1">
        <f>'[3]Prelim&amp;Final 6-Year'!C144</f>
        <v>200000</v>
      </c>
    </row>
    <row r="1363" spans="1:8" x14ac:dyDescent="0.25">
      <c r="A1363" s="1" t="s">
        <v>1080</v>
      </c>
      <c r="B1363" s="1" t="str">
        <f>'[3]Prelim&amp;Final 6-Year'!A145</f>
        <v>Hank Harmon Rifle Range Safety Improvements - Phase II</v>
      </c>
      <c r="E1363" s="1">
        <f>'[3]Prelim&amp;Final 6-Year'!D145</f>
        <v>125000</v>
      </c>
    </row>
    <row r="1364" spans="1:8" x14ac:dyDescent="0.25">
      <c r="A1364" s="1" t="s">
        <v>1080</v>
      </c>
      <c r="B1364" s="1" t="str">
        <f>'[3]Prelim&amp;Final 6-Year'!A146</f>
        <v>Amalga Meadows Park Access Road Repairs &amp; Paving</v>
      </c>
      <c r="E1364" s="1">
        <f>'[3]Prelim&amp;Final 6-Year'!D146</f>
        <v>200000</v>
      </c>
    </row>
    <row r="1365" spans="1:8" x14ac:dyDescent="0.25">
      <c r="A1365" s="1" t="s">
        <v>1080</v>
      </c>
      <c r="B1365" s="1" t="str">
        <f>'[3]Prelim&amp;Final 6-Year'!A147</f>
        <v>Adair-Kennedy Concrete Tennis Court Replacement &amp; Pickleball Courts</v>
      </c>
      <c r="E1365" s="1">
        <f>'[3]Prelim&amp;Final 6-Year'!D147</f>
        <v>450000</v>
      </c>
    </row>
    <row r="1366" spans="1:8" x14ac:dyDescent="0.25">
      <c r="A1366" s="1" t="s">
        <v>1080</v>
      </c>
      <c r="B1366" s="1" t="str">
        <f>'[3]Prelim&amp;Final 6-Year'!A148</f>
        <v>Arboretum Greenhouse</v>
      </c>
      <c r="E1366" s="1">
        <f>'[3]Prelim&amp;Final 6-Year'!D148</f>
        <v>200000</v>
      </c>
    </row>
    <row r="1367" spans="1:8" x14ac:dyDescent="0.25">
      <c r="A1367" s="1" t="s">
        <v>1080</v>
      </c>
      <c r="B1367" s="1" t="str">
        <f>'[3]Prelim&amp;Final 6-Year'!A149</f>
        <v>Park Maintenance Shop Covered Storage</v>
      </c>
      <c r="E1367" s="1">
        <f>'[3]Prelim&amp;Final 6-Year'!D149</f>
        <v>50000</v>
      </c>
    </row>
    <row r="1368" spans="1:8" x14ac:dyDescent="0.25">
      <c r="A1368" s="1" t="s">
        <v>1080</v>
      </c>
      <c r="B1368" s="1" t="str">
        <f>'[3]Prelim&amp;Final 6-Year'!A150</f>
        <v>Savikko Park Restroom #1 Replacement ( (Docks &amp; Harbors / Capital Transit)</v>
      </c>
      <c r="E1368" s="1">
        <f>'[3]Prelim&amp;Final 6-Year'!D150</f>
        <v>650000</v>
      </c>
    </row>
    <row r="1369" spans="1:8" x14ac:dyDescent="0.25">
      <c r="A1369" s="1" t="s">
        <v>1080</v>
      </c>
      <c r="B1369" s="1" t="str">
        <f>'[3]Prelim&amp;Final 6-Year'!A151</f>
        <v>Savikko Park (Sandy Beach) Restroom Replacement</v>
      </c>
      <c r="F1369" s="1">
        <f>'[3]Prelim&amp;Final 6-Year'!E151</f>
        <v>650000</v>
      </c>
    </row>
    <row r="1370" spans="1:8" x14ac:dyDescent="0.25">
      <c r="A1370" s="1" t="s">
        <v>1080</v>
      </c>
      <c r="B1370" s="1" t="str">
        <f>'[3]Prelim&amp;Final 6-Year'!A152</f>
        <v>Adair-Kennedy Asphalt Basketball Court Replacement</v>
      </c>
      <c r="F1370" s="1">
        <f>'[3]Prelim&amp;Final 6-Year'!E152</f>
        <v>350000</v>
      </c>
    </row>
    <row r="1371" spans="1:8" x14ac:dyDescent="0.25">
      <c r="A1371" s="1" t="s">
        <v>1080</v>
      </c>
      <c r="B1371" s="1" t="str">
        <f>'[3]Prelim&amp;Final 6-Year'!A153</f>
        <v>Riverside Rotary Park Restroom</v>
      </c>
      <c r="F1371" s="1">
        <f>'[3]Prelim&amp;Final 6-Year'!E153</f>
        <v>185000</v>
      </c>
    </row>
    <row r="1372" spans="1:8" x14ac:dyDescent="0.25">
      <c r="A1372" s="1" t="s">
        <v>1080</v>
      </c>
      <c r="B1372" s="1" t="str">
        <f>'[3]Prelim&amp;Final 6-Year'!A154</f>
        <v>Downtown Mountain Bike Pump Track</v>
      </c>
      <c r="F1372" s="1">
        <f>'[3]Prelim&amp;Final 6-Year'!E154</f>
        <v>250000</v>
      </c>
    </row>
    <row r="1373" spans="1:8" x14ac:dyDescent="0.25">
      <c r="A1373" s="1" t="s">
        <v>1080</v>
      </c>
      <c r="B1373" s="1" t="str">
        <f>'[3]Prelim&amp;Final 6-Year'!A155</f>
        <v>Auke Lake Wayside Restrooms, Dock &amp; Picnic Shelter</v>
      </c>
      <c r="F1373" s="1">
        <f>'[3]Prelim&amp;Final 6-Year'!E155</f>
        <v>550000</v>
      </c>
    </row>
    <row r="1374" spans="1:8" x14ac:dyDescent="0.25">
      <c r="A1374" s="1" t="s">
        <v>1080</v>
      </c>
      <c r="B1374" s="1" t="str">
        <f>'[3]Prelim&amp;Final 6-Year'!A156</f>
        <v>False Outer Point Campground &amp; Vault Toilet</v>
      </c>
      <c r="F1374" s="1">
        <f>'[3]Prelim&amp;Final 6-Year'!E156</f>
        <v>225000</v>
      </c>
    </row>
    <row r="1375" spans="1:8" x14ac:dyDescent="0.25">
      <c r="A1375" s="1" t="s">
        <v>1080</v>
      </c>
      <c r="B1375" s="1" t="str">
        <f>'[3]Prelim&amp;Final 6-Year'!A157</f>
        <v>Arboretum Building Repairs</v>
      </c>
      <c r="F1375" s="1">
        <f>'[3]Prelim&amp;Final 6-Year'!E157</f>
        <v>500000</v>
      </c>
      <c r="G1375" s="1">
        <f>'[3]Prelim&amp;Final 6-Year'!F157</f>
        <v>75000</v>
      </c>
      <c r="H1375" s="1">
        <f>'[3]Prelim&amp;Final 6-Year'!G157</f>
        <v>200000</v>
      </c>
    </row>
    <row r="1376" spans="1:8" x14ac:dyDescent="0.25">
      <c r="A1376" s="1" t="s">
        <v>1080</v>
      </c>
      <c r="B1376" s="1" t="str">
        <f>'[3]Prelim&amp;Final 6-Year'!A158</f>
        <v>Sunshine Cove Vault Toilet</v>
      </c>
      <c r="G1376" s="1">
        <f>'[3]Prelim&amp;Final 6-Year'!F158</f>
        <v>125000</v>
      </c>
    </row>
    <row r="1377" spans="1:8" x14ac:dyDescent="0.25">
      <c r="A1377" s="1" t="s">
        <v>1080</v>
      </c>
      <c r="B1377" s="1" t="str">
        <f>'[3]Prelim&amp;Final 6-Year'!A159</f>
        <v>P&amp;R Valley Operations Shop Security Lighting, Fencing, &amp; Cameras</v>
      </c>
      <c r="G1377" s="1">
        <f>'[3]Prelim&amp;Final 6-Year'!F159</f>
        <v>250000</v>
      </c>
    </row>
    <row r="1378" spans="1:8" x14ac:dyDescent="0.25">
      <c r="A1378" s="1" t="s">
        <v>1080</v>
      </c>
      <c r="B1378" s="1" t="str">
        <f>'[3]Prelim&amp;Final 6-Year'!A160</f>
        <v>Savikko Park Gold Rush Days Plaza Improvements</v>
      </c>
      <c r="H1378" s="1">
        <f>'[3]Prelim&amp;Final 6-Year'!G160</f>
        <v>650000</v>
      </c>
    </row>
    <row r="1379" spans="1:8" x14ac:dyDescent="0.25">
      <c r="A1379" s="1" t="s">
        <v>1080</v>
      </c>
      <c r="B1379" s="1" t="str">
        <f>'[3]Prelim&amp;Final 6-Year'!A161</f>
        <v>Building Flooring Replacement (Deferred Building Maintenance)</v>
      </c>
      <c r="C1379" s="1">
        <f>'[3]Prelim&amp;Final 6-Year'!B161</f>
        <v>200000</v>
      </c>
    </row>
    <row r="1380" spans="1:8" x14ac:dyDescent="0.25">
      <c r="A1380" s="1" t="s">
        <v>1080</v>
      </c>
      <c r="B1380" s="1" t="str">
        <f>'[3]Prelim&amp;Final 6-Year'!A162</f>
        <v>Impound Lot Security Improvements</v>
      </c>
      <c r="C1380" s="1">
        <f>'[3]Prelim&amp;Final 6-Year'!B162</f>
        <v>90000</v>
      </c>
    </row>
    <row r="1381" spans="1:8" x14ac:dyDescent="0.25">
      <c r="A1381" s="1" t="s">
        <v>1080</v>
      </c>
      <c r="B1381" s="1" t="str">
        <f>'[3]Prelim&amp;Final 6-Year'!A163</f>
        <v>JPD Secured Parking Lot Security Upgrades</v>
      </c>
      <c r="C1381" s="1">
        <f>'[3]Prelim&amp;Final 6-Year'!B163</f>
        <v>120000</v>
      </c>
    </row>
    <row r="1382" spans="1:8" x14ac:dyDescent="0.25">
      <c r="A1382" s="1" t="s">
        <v>1080</v>
      </c>
      <c r="B1382" s="1" t="str">
        <f>'[3]Prelim&amp;Final 6-Year'!A164</f>
        <v>Crow Hill Radio Site Improvements and Upgrades</v>
      </c>
      <c r="E1382" s="1">
        <f>'[3]Prelim&amp;Final 6-Year'!D164</f>
        <v>150000</v>
      </c>
    </row>
    <row r="1383" spans="1:8" x14ac:dyDescent="0.25">
      <c r="A1383" s="1" t="s">
        <v>1080</v>
      </c>
      <c r="B1383" s="1" t="str">
        <f>'[3]Prelim&amp;Final 6-Year'!A165</f>
        <v>Physical Evidence Storage</v>
      </c>
      <c r="G1383" s="1">
        <f>'[3]Prelim&amp;Final 6-Year'!F165</f>
        <v>400000</v>
      </c>
    </row>
    <row r="1384" spans="1:8" x14ac:dyDescent="0.25">
      <c r="A1384" s="1" t="s">
        <v>1080</v>
      </c>
      <c r="B1384" s="1" t="str">
        <f>'[3]Prelim&amp;Final 6-Year'!A166</f>
        <v>Bus Shelter Improvements</v>
      </c>
      <c r="C1384" s="1">
        <f>'[3]Prelim&amp;Final 6-Year'!B166</f>
        <v>50000</v>
      </c>
      <c r="D1384" s="1">
        <f>'[3]Prelim&amp;Final 6-Year'!C166</f>
        <v>50000</v>
      </c>
      <c r="E1384" s="1">
        <f>'[3]Prelim&amp;Final 6-Year'!D166</f>
        <v>50000</v>
      </c>
      <c r="F1384" s="1">
        <f>'[3]Prelim&amp;Final 6-Year'!E166</f>
        <v>50000</v>
      </c>
      <c r="G1384" s="1">
        <f>'[3]Prelim&amp;Final 6-Year'!F166</f>
        <v>50000</v>
      </c>
      <c r="H1384" s="1">
        <f>'[3]Prelim&amp;Final 6-Year'!G166</f>
        <v>50000</v>
      </c>
    </row>
    <row r="1385" spans="1:8" x14ac:dyDescent="0.25">
      <c r="A1385" s="1" t="s">
        <v>1080</v>
      </c>
      <c r="B1385" s="1" t="str">
        <f>'[3]Prelim&amp;Final 6-Year'!A167</f>
        <v>Design Power Upgrades For Electric Buses</v>
      </c>
      <c r="C1385" s="1">
        <f>'[3]Prelim&amp;Final 6-Year'!B167</f>
        <v>200000</v>
      </c>
    </row>
    <row r="1386" spans="1:8" x14ac:dyDescent="0.25">
      <c r="A1386" s="1" t="s">
        <v>1080</v>
      </c>
      <c r="B1386" s="1" t="str">
        <f>'[3]Prelim&amp;Final 6-Year'!A168</f>
        <v>Construction of Valley Transit Center - Grant Match</v>
      </c>
      <c r="C1386" s="1">
        <f>'[3]Prelim&amp;Final 6-Year'!B168</f>
        <v>500000</v>
      </c>
    </row>
    <row r="1387" spans="1:8" x14ac:dyDescent="0.25">
      <c r="A1387" s="1" t="s">
        <v>1080</v>
      </c>
      <c r="B1387" s="1" t="str">
        <f>'[3]Prelim&amp;Final 6-Year'!A169</f>
        <v>Purchase and Install Bus Shelters on loop Road</v>
      </c>
      <c r="D1387" s="1">
        <f>'[3]Prelim&amp;Final 6-Year'!C169</f>
        <v>180000</v>
      </c>
    </row>
    <row r="1388" spans="1:8" x14ac:dyDescent="0.25">
      <c r="A1388" s="1" t="s">
        <v>1080</v>
      </c>
      <c r="B1388" s="1" t="str">
        <f>'[3]Prelim&amp;Final 6-Year'!A170</f>
        <v>Install Additional Bus Chargers - Bus Barn</v>
      </c>
      <c r="D1388" s="1">
        <f>'[3]Prelim&amp;Final 6-Year'!C170</f>
        <v>200000</v>
      </c>
    </row>
    <row r="1389" spans="1:8" x14ac:dyDescent="0.25">
      <c r="A1389" s="1" t="s">
        <v>1080</v>
      </c>
      <c r="B1389" s="1" t="str">
        <f>'[3]Prelim&amp;Final 6-Year'!A171</f>
        <v>Install Additional Bus Chargers - Bus Barn</v>
      </c>
      <c r="E1389" s="1">
        <f>'[3]Prelim&amp;Final 6-Year'!D171</f>
        <v>200000</v>
      </c>
    </row>
    <row r="1390" spans="1:8" x14ac:dyDescent="0.25">
      <c r="A1390" s="1" t="s">
        <v>1080</v>
      </c>
      <c r="B1390" s="1" t="str">
        <f>'[3]Prelim&amp;Final 6-Year'!A172</f>
        <v>EV (Electric Vehicle) Charging Infrastructure</v>
      </c>
      <c r="C1390" s="1">
        <f>'[3]Prelim&amp;Final 6-Year'!B172</f>
        <v>50000</v>
      </c>
      <c r="D1390" s="1">
        <f>'[3]Prelim&amp;Final 6-Year'!C172</f>
        <v>50000</v>
      </c>
      <c r="E1390" s="1">
        <f>'[3]Prelim&amp;Final 6-Year'!D172</f>
        <v>50000</v>
      </c>
      <c r="F1390" s="1">
        <f>'[3]Prelim&amp;Final 6-Year'!E172</f>
        <v>50000</v>
      </c>
      <c r="G1390" s="1">
        <f>'[3]Prelim&amp;Final 6-Year'!F172</f>
        <v>50000</v>
      </c>
      <c r="H1390" s="1">
        <f>'[3]Prelim&amp;Final 6-Year'!G172</f>
        <v>50000</v>
      </c>
    </row>
    <row r="1391" spans="1:8" x14ac:dyDescent="0.25">
      <c r="A1391" s="1" t="s">
        <v>1080</v>
      </c>
      <c r="B1391" s="1" t="str">
        <f>'[3]Prelim&amp;Final 6-Year'!A173</f>
        <v>Contaminated Sites Reporting</v>
      </c>
      <c r="C1391" s="1">
        <f>'[3]Prelim&amp;Final 6-Year'!B173</f>
        <v>100000</v>
      </c>
      <c r="D1391" s="1">
        <f>'[3]Prelim&amp;Final 6-Year'!C173</f>
        <v>50000</v>
      </c>
      <c r="E1391" s="1">
        <f>'[3]Prelim&amp;Final 6-Year'!D173</f>
        <v>50000</v>
      </c>
      <c r="F1391" s="1">
        <f>'[3]Prelim&amp;Final 6-Year'!E173</f>
        <v>50000</v>
      </c>
      <c r="G1391" s="1">
        <f>'[3]Prelim&amp;Final 6-Year'!F173</f>
        <v>50000</v>
      </c>
      <c r="H1391" s="1">
        <f>'[3]Prelim&amp;Final 6-Year'!G173</f>
        <v>50000</v>
      </c>
    </row>
    <row r="1392" spans="1:8" x14ac:dyDescent="0.25">
      <c r="A1392" s="1" t="s">
        <v>1080</v>
      </c>
      <c r="B1392" s="1" t="str">
        <f>'[3]Prelim&amp;Final 6-Year'!A174</f>
        <v>Seawalk Next Phases</v>
      </c>
      <c r="C1392" s="1">
        <f>'[3]Prelim&amp;Final 6-Year'!B174</f>
        <v>0</v>
      </c>
      <c r="D1392" s="1">
        <f>'[3]Prelim&amp;Final 6-Year'!C174</f>
        <v>1200000</v>
      </c>
      <c r="E1392" s="1">
        <f>'[3]Prelim&amp;Final 6-Year'!D174</f>
        <v>2000000</v>
      </c>
      <c r="F1392" s="1">
        <f>'[3]Prelim&amp;Final 6-Year'!E174</f>
        <v>2000000</v>
      </c>
      <c r="G1392" s="1">
        <f>'[3]Prelim&amp;Final 6-Year'!F174</f>
        <v>2000000</v>
      </c>
      <c r="H1392" s="1">
        <f>'[3]Prelim&amp;Final 6-Year'!G174</f>
        <v>2000000</v>
      </c>
    </row>
    <row r="1393" spans="1:5" x14ac:dyDescent="0.25">
      <c r="A1393" s="1" t="s">
        <v>1080</v>
      </c>
      <c r="B1393" s="1" t="str">
        <f>'[3]Prelim&amp;Final 6-Year'!A175</f>
        <v>RecycleWorks Waste Diversion Program and New Facility Development</v>
      </c>
      <c r="C1393" s="1">
        <f>'[3]Prelim&amp;Final 6-Year'!B175</f>
        <v>400000</v>
      </c>
      <c r="D1393" s="1">
        <f>'[3]Prelim&amp;Final 6-Year'!C175</f>
        <v>400000</v>
      </c>
      <c r="E1393" s="1">
        <f>'[3]Prelim&amp;Final 6-Year'!D175</f>
        <v>400000</v>
      </c>
    </row>
    <row r="1394" spans="1:5" x14ac:dyDescent="0.25">
      <c r="A1394" s="1" t="s">
        <v>1080</v>
      </c>
      <c r="B1394" s="1" t="str">
        <f>'[3]Prelim&amp;Final 6-Year'!A176</f>
        <v>Pavement Management Program</v>
      </c>
      <c r="C1394" s="1">
        <f>'[3]Prelim&amp;Final 6-Year'!B176</f>
        <v>900000</v>
      </c>
    </row>
    <row r="1395" spans="1:5" x14ac:dyDescent="0.25">
      <c r="A1395" s="1" t="s">
        <v>1080</v>
      </c>
      <c r="B1395" s="1" t="str">
        <f>'[3]Prelim&amp;Final 6-Year'!A177</f>
        <v>Sidewalk and Stair Repairs</v>
      </c>
      <c r="C1395" s="1">
        <f>'[3]Prelim&amp;Final 6-Year'!B177</f>
        <v>250000</v>
      </c>
    </row>
    <row r="1396" spans="1:5" x14ac:dyDescent="0.25">
      <c r="A1396" s="1" t="s">
        <v>1080</v>
      </c>
      <c r="B1396" s="1" t="str">
        <f>'[3]Prelim&amp;Final 6-Year'!A178</f>
        <v>Areawide Drainage Improvements</v>
      </c>
      <c r="C1396" s="1">
        <f>'[3]Prelim&amp;Final 6-Year'!B178</f>
        <v>250000</v>
      </c>
    </row>
    <row r="1397" spans="1:5" x14ac:dyDescent="0.25">
      <c r="A1397" s="1" t="s">
        <v>1080</v>
      </c>
      <c r="B1397" s="1" t="str">
        <f>'[3]Prelim&amp;Final 6-Year'!A179</f>
        <v>Security System (7 Mile Shop Yard)</v>
      </c>
      <c r="C1397" s="1">
        <f>'[3]Prelim&amp;Final 6-Year'!B179</f>
        <v>150000</v>
      </c>
    </row>
    <row r="1398" spans="1:5" x14ac:dyDescent="0.25">
      <c r="A1398" s="1" t="s">
        <v>1080</v>
      </c>
      <c r="B1398" s="1" t="str">
        <f>'[3]Prelim&amp;Final 6-Year'!A180</f>
        <v xml:space="preserve">Capital Ave - Willoughby to Nineth St </v>
      </c>
      <c r="C1398" s="1">
        <f>'[3]Prelim&amp;Final 6-Year'!B180</f>
        <v>600000</v>
      </c>
    </row>
    <row r="1399" spans="1:5" x14ac:dyDescent="0.25">
      <c r="A1399" s="1" t="s">
        <v>1080</v>
      </c>
      <c r="B1399" s="1" t="str">
        <f>'[3]Prelim&amp;Final 6-Year'!A181</f>
        <v>Hospital Drive Reconstruction</v>
      </c>
      <c r="C1399" s="1">
        <f>'[3]Prelim&amp;Final 6-Year'!B181</f>
        <v>800000</v>
      </c>
    </row>
    <row r="1400" spans="1:5" x14ac:dyDescent="0.25">
      <c r="A1400" s="1" t="s">
        <v>1080</v>
      </c>
      <c r="B1400" s="1" t="str">
        <f>'[3]Prelim&amp;Final 6-Year'!A182</f>
        <v>Calhoun Ave Improvements - Main St to Gold Creek - Ph I</v>
      </c>
      <c r="C1400" s="1">
        <f>'[3]Prelim&amp;Final 6-Year'!B182</f>
        <v>1100000</v>
      </c>
    </row>
    <row r="1401" spans="1:5" x14ac:dyDescent="0.25">
      <c r="A1401" s="1" t="s">
        <v>1080</v>
      </c>
      <c r="B1401" s="1" t="str">
        <f>'[3]Prelim&amp;Final 6-Year'!A183</f>
        <v>Mendenhall Boulevard Poplar to  Columbia</v>
      </c>
      <c r="C1401" s="1">
        <f>'[3]Prelim&amp;Final 6-Year'!B183</f>
        <v>600000</v>
      </c>
    </row>
    <row r="1402" spans="1:5" x14ac:dyDescent="0.25">
      <c r="A1402" s="1" t="s">
        <v>1080</v>
      </c>
      <c r="B1402" s="1" t="str">
        <f>'[3]Prelim&amp;Final 6-Year'!A184</f>
        <v>Savikko Road</v>
      </c>
      <c r="C1402" s="1">
        <f>'[3]Prelim&amp;Final 6-Year'!B184</f>
        <v>650000</v>
      </c>
    </row>
    <row r="1403" spans="1:5" x14ac:dyDescent="0.25">
      <c r="A1403" s="1" t="s">
        <v>1080</v>
      </c>
      <c r="B1403" s="1" t="str">
        <f>'[3]Prelim&amp;Final 6-Year'!A185</f>
        <v xml:space="preserve">ASPEN AVE IMPROVEMENTS - (Mendenhall Blvd to Taku Blvd) </v>
      </c>
      <c r="C1403" s="1">
        <f>'[3]Prelim&amp;Final 6-Year'!B185</f>
        <v>1100000</v>
      </c>
    </row>
    <row r="1404" spans="1:5" x14ac:dyDescent="0.25">
      <c r="A1404" s="1" t="s">
        <v>1080</v>
      </c>
      <c r="B1404" s="1" t="str">
        <f>'[3]Prelim&amp;Final 6-Year'!A186</f>
        <v>RIVER ROAD IMPROVEMENTS - LID</v>
      </c>
      <c r="C1404" s="1">
        <f>'[3]Prelim&amp;Final 6-Year'!B186</f>
        <v>2100000</v>
      </c>
    </row>
    <row r="1405" spans="1:5" x14ac:dyDescent="0.25">
      <c r="A1405" s="1" t="s">
        <v>1080</v>
      </c>
      <c r="B1405" s="1" t="str">
        <f>'[3]Prelim&amp;Final 6-Year'!A187</f>
        <v>Gold Creek Flume Repairs</v>
      </c>
      <c r="C1405" s="1">
        <f>'[3]Prelim&amp;Final 6-Year'!B187</f>
        <v>400000</v>
      </c>
      <c r="D1405" s="1">
        <f>'[3]Prelim&amp;Final 6-Year'!C187</f>
        <v>500000</v>
      </c>
      <c r="E1405" s="1">
        <f>'[3]Prelim&amp;Final 6-Year'!D187</f>
        <v>500000</v>
      </c>
    </row>
    <row r="1406" spans="1:5" x14ac:dyDescent="0.25">
      <c r="A1406" s="1" t="s">
        <v>1080</v>
      </c>
      <c r="B1406" s="1" t="str">
        <f>'[3]Prelim&amp;Final 6-Year'!A188</f>
        <v>PAVEMENT MANAGEMENT PROGRAM</v>
      </c>
      <c r="D1406" s="1">
        <f>'[3]Prelim&amp;Final 6-Year'!C188</f>
        <v>1200000</v>
      </c>
    </row>
    <row r="1407" spans="1:5" x14ac:dyDescent="0.25">
      <c r="A1407" s="1" t="s">
        <v>1080</v>
      </c>
      <c r="B1407" s="1" t="str">
        <f>'[3]Prelim&amp;Final 6-Year'!A189</f>
        <v>SIDEWALKS AND STAIRS REPAIRS</v>
      </c>
      <c r="D1407" s="1">
        <f>'[3]Prelim&amp;Final 6-Year'!C189</f>
        <v>200000</v>
      </c>
    </row>
    <row r="1408" spans="1:5" x14ac:dyDescent="0.25">
      <c r="A1408" s="1" t="s">
        <v>1080</v>
      </c>
      <c r="B1408" s="1" t="str">
        <f>'[3]Prelim&amp;Final 6-Year'!A190</f>
        <v>AREAWIDE DRAINAGE IMPROVEMENTS</v>
      </c>
      <c r="D1408" s="1">
        <f>'[3]Prelim&amp;Final 6-Year'!C190</f>
        <v>250000</v>
      </c>
    </row>
    <row r="1409" spans="1:5" x14ac:dyDescent="0.25">
      <c r="A1409" s="1" t="s">
        <v>1080</v>
      </c>
      <c r="B1409" s="1" t="str">
        <f>'[3]Prelim&amp;Final 6-Year'!A191</f>
        <v>CALHOUN AVE IMPROVEMENTS - MAIN ST TO GOLD CREEK - PH 2</v>
      </c>
      <c r="D1409" s="1">
        <f>'[3]Prelim&amp;Final 6-Year'!C191</f>
        <v>1000000</v>
      </c>
    </row>
    <row r="1410" spans="1:5" x14ac:dyDescent="0.25">
      <c r="A1410" s="1" t="s">
        <v>1080</v>
      </c>
      <c r="B1410" s="1" t="str">
        <f>'[3]Prelim&amp;Final 6-Year'!A192</f>
        <v>Meadow Lane (South end)</v>
      </c>
      <c r="D1410" s="1">
        <f>'[3]Prelim&amp;Final 6-Year'!C192</f>
        <v>900000</v>
      </c>
    </row>
    <row r="1411" spans="1:5" x14ac:dyDescent="0.25">
      <c r="A1411" s="1" t="s">
        <v>1080</v>
      </c>
      <c r="B1411" s="1" t="str">
        <f>'[3]Prelim&amp;Final 6-Year'!A193</f>
        <v>Cedar St (Mendenahll Blvd to Columbia Blvd)</v>
      </c>
      <c r="D1411" s="1">
        <f>'[3]Prelim&amp;Final 6-Year'!C193</f>
        <v>600000</v>
      </c>
    </row>
    <row r="1412" spans="1:5" x14ac:dyDescent="0.25">
      <c r="A1412" s="1" t="s">
        <v>1080</v>
      </c>
      <c r="B1412" s="1" t="str">
        <f>'[3]Prelim&amp;Final 6-Year'!A194</f>
        <v>Tongass Blvd (Trinity Dr. to Loop Rd.)</v>
      </c>
      <c r="D1412" s="1">
        <f>'[3]Prelim&amp;Final 6-Year'!C194</f>
        <v>1200000</v>
      </c>
    </row>
    <row r="1413" spans="1:5" x14ac:dyDescent="0.25">
      <c r="A1413" s="1" t="s">
        <v>1080</v>
      </c>
      <c r="B1413" s="1" t="str">
        <f>'[3]Prelim&amp;Final 6-Year'!A195</f>
        <v>Radcliffe Rd (Berner's Ave to End)</v>
      </c>
      <c r="D1413" s="1">
        <f>'[3]Prelim&amp;Final 6-Year'!C195</f>
        <v>850000</v>
      </c>
    </row>
    <row r="1414" spans="1:5" x14ac:dyDescent="0.25">
      <c r="A1414" s="1" t="s">
        <v>1080</v>
      </c>
      <c r="B1414" s="1" t="str">
        <f>'[3]Prelim&amp;Final 6-Year'!A196</f>
        <v>Delta Dr Improvements</v>
      </c>
      <c r="D1414" s="1">
        <f>'[3]Prelim&amp;Final 6-Year'!C196</f>
        <v>950000</v>
      </c>
    </row>
    <row r="1415" spans="1:5" x14ac:dyDescent="0.25">
      <c r="A1415" s="1" t="s">
        <v>1080</v>
      </c>
      <c r="B1415" s="1" t="str">
        <f>'[3]Prelim&amp;Final 6-Year'!A197</f>
        <v>Conifer Ln. Reconstruct</v>
      </c>
      <c r="D1415" s="1">
        <f>'[3]Prelim&amp;Final 6-Year'!C197</f>
        <v>400000</v>
      </c>
    </row>
    <row r="1416" spans="1:5" x14ac:dyDescent="0.25">
      <c r="A1416" s="1" t="s">
        <v>1080</v>
      </c>
      <c r="B1416" s="1" t="str">
        <f>'[3]Prelim&amp;Final 6-Year'!A198</f>
        <v>Goodwin Rd Improvements</v>
      </c>
      <c r="D1416" s="1">
        <f>'[3]Prelim&amp;Final 6-Year'!C198</f>
        <v>800000</v>
      </c>
    </row>
    <row r="1417" spans="1:5" x14ac:dyDescent="0.25">
      <c r="A1417" s="1" t="s">
        <v>1080</v>
      </c>
      <c r="B1417" s="1" t="str">
        <f>'[3]Prelim&amp;Final 6-Year'!A199</f>
        <v xml:space="preserve">Poplar Ave - (Mendenhall Blvd to Taku Blvd) </v>
      </c>
      <c r="D1417" s="1">
        <f>'[3]Prelim&amp;Final 6-Year'!C199</f>
        <v>850000</v>
      </c>
    </row>
    <row r="1418" spans="1:5" x14ac:dyDescent="0.25">
      <c r="A1418" s="1" t="s">
        <v>1080</v>
      </c>
      <c r="B1418" s="1" t="str">
        <f>'[3]Prelim&amp;Final 6-Year'!A200</f>
        <v>Chelsea Ct Reconstruct</v>
      </c>
      <c r="D1418" s="1">
        <f>'[3]Prelim&amp;Final 6-Year'!C200</f>
        <v>600000</v>
      </c>
    </row>
    <row r="1419" spans="1:5" x14ac:dyDescent="0.25">
      <c r="A1419" s="1" t="s">
        <v>1080</v>
      </c>
      <c r="B1419" s="1" t="str">
        <f>'[3]Prelim&amp;Final 6-Year'!A201</f>
        <v>Pavement Management Program</v>
      </c>
      <c r="E1419" s="1">
        <f>'[3]Prelim&amp;Final 6-Year'!D201</f>
        <v>1200000</v>
      </c>
    </row>
    <row r="1420" spans="1:5" x14ac:dyDescent="0.25">
      <c r="A1420" s="1" t="s">
        <v>1080</v>
      </c>
      <c r="B1420" s="1" t="str">
        <f>'[3]Prelim&amp;Final 6-Year'!A202</f>
        <v>Sidewalk and Stair Repairs</v>
      </c>
      <c r="E1420" s="1">
        <f>'[3]Prelim&amp;Final 6-Year'!D202</f>
        <v>250000</v>
      </c>
    </row>
    <row r="1421" spans="1:5" x14ac:dyDescent="0.25">
      <c r="A1421" s="1" t="s">
        <v>1080</v>
      </c>
      <c r="B1421" s="1" t="str">
        <f>'[3]Prelim&amp;Final 6-Year'!A203</f>
        <v>Retaining Wall Maintenance</v>
      </c>
      <c r="E1421" s="1">
        <f>'[3]Prelim&amp;Final 6-Year'!D203</f>
        <v>200000</v>
      </c>
    </row>
    <row r="1422" spans="1:5" x14ac:dyDescent="0.25">
      <c r="A1422" s="1" t="s">
        <v>1080</v>
      </c>
      <c r="B1422" s="1" t="str">
        <f>'[3]Prelim&amp;Final 6-Year'!A204</f>
        <v>Nowell Ave Improvements - (North of Cordova)</v>
      </c>
      <c r="E1422" s="1">
        <f>'[3]Prelim&amp;Final 6-Year'!D204</f>
        <v>600000</v>
      </c>
    </row>
    <row r="1423" spans="1:5" x14ac:dyDescent="0.25">
      <c r="A1423" s="1" t="s">
        <v>1080</v>
      </c>
      <c r="B1423" s="1" t="str">
        <f>'[3]Prelim&amp;Final 6-Year'!A205</f>
        <v xml:space="preserve">Misty Ln Improvements - Bayview Subd </v>
      </c>
      <c r="E1423" s="1">
        <f>'[3]Prelim&amp;Final 6-Year'!D205</f>
        <v>600000</v>
      </c>
    </row>
    <row r="1424" spans="1:5" x14ac:dyDescent="0.25">
      <c r="A1424" s="1" t="s">
        <v>1080</v>
      </c>
      <c r="B1424" s="1" t="str">
        <f>'[3]Prelim&amp;Final 6-Year'!A206</f>
        <v>Berhends Ave Improvements</v>
      </c>
      <c r="E1424" s="1">
        <f>'[3]Prelim&amp;Final 6-Year'!D206</f>
        <v>1100000</v>
      </c>
    </row>
    <row r="1425" spans="1:7" x14ac:dyDescent="0.25">
      <c r="A1425" s="1" t="s">
        <v>1080</v>
      </c>
      <c r="B1425" s="1" t="str">
        <f>'[3]Prelim&amp;Final 6-Year'!A207</f>
        <v>Starlite Ct Improvements - Bayview Subd</v>
      </c>
      <c r="E1425" s="1">
        <f>'[3]Prelim&amp;Final 6-Year'!D207</f>
        <v>800000</v>
      </c>
    </row>
    <row r="1426" spans="1:7" x14ac:dyDescent="0.25">
      <c r="A1426" s="1" t="s">
        <v>1080</v>
      </c>
      <c r="B1426" s="1" t="str">
        <f>'[3]Prelim&amp;Final 6-Year'!A208</f>
        <v>Dudley St (Loop to End</v>
      </c>
      <c r="E1426" s="1">
        <f>'[3]Prelim&amp;Final 6-Year'!D208</f>
        <v>1100000</v>
      </c>
    </row>
    <row r="1427" spans="1:7" x14ac:dyDescent="0.25">
      <c r="A1427" s="1" t="s">
        <v>1080</v>
      </c>
      <c r="B1427" s="1" t="str">
        <f>'[3]Prelim&amp;Final 6-Year'!A209</f>
        <v>Basin Rd (8th to Trestle)</v>
      </c>
      <c r="E1427" s="1">
        <f>'[3]Prelim&amp;Final 6-Year'!D209</f>
        <v>700000</v>
      </c>
    </row>
    <row r="1428" spans="1:7" x14ac:dyDescent="0.25">
      <c r="A1428" s="1" t="s">
        <v>1080</v>
      </c>
      <c r="B1428" s="1" t="str">
        <f>'[3]Prelim&amp;Final 6-Year'!A210</f>
        <v>Lakeview Ct Reconstruct</v>
      </c>
      <c r="E1428" s="1">
        <f>'[3]Prelim&amp;Final 6-Year'!D210</f>
        <v>600000</v>
      </c>
    </row>
    <row r="1429" spans="1:7" x14ac:dyDescent="0.25">
      <c r="A1429" s="1" t="s">
        <v>1080</v>
      </c>
      <c r="B1429" s="1" t="str">
        <f>'[3]Prelim&amp;Final 6-Year'!A211</f>
        <v>Dogwood Ln Improvements</v>
      </c>
      <c r="E1429" s="1">
        <f>'[3]Prelim&amp;Final 6-Year'!D211</f>
        <v>1100000</v>
      </c>
    </row>
    <row r="1430" spans="1:7" x14ac:dyDescent="0.25">
      <c r="A1430" s="1" t="s">
        <v>1080</v>
      </c>
      <c r="B1430" s="1" t="str">
        <f>'[3]Prelim&amp;Final 6-Year'!A212</f>
        <v>PAVEMENT MANAGEMENT PROGRAM</v>
      </c>
      <c r="F1430" s="1">
        <f>'[3]Prelim&amp;Final 6-Year'!E212</f>
        <v>1200000</v>
      </c>
    </row>
    <row r="1431" spans="1:7" x14ac:dyDescent="0.25">
      <c r="A1431" s="1" t="s">
        <v>1080</v>
      </c>
      <c r="B1431" s="1" t="str">
        <f>'[3]Prelim&amp;Final 6-Year'!A213</f>
        <v>SIDEWALKS AND STAIRS REPAIRS</v>
      </c>
      <c r="F1431" s="1">
        <f>'[3]Prelim&amp;Final 6-Year'!E213</f>
        <v>200000</v>
      </c>
    </row>
    <row r="1432" spans="1:7" x14ac:dyDescent="0.25">
      <c r="A1432" s="1" t="s">
        <v>1080</v>
      </c>
      <c r="B1432" s="1" t="str">
        <f>'[3]Prelim&amp;Final 6-Year'!A214</f>
        <v>FOSTER AVE IMPROVEMENTS - (SOUTH OF CORDOVA)</v>
      </c>
      <c r="F1432" s="1">
        <f>'[3]Prelim&amp;Final 6-Year'!E214</f>
        <v>1200000</v>
      </c>
    </row>
    <row r="1433" spans="1:7" x14ac:dyDescent="0.25">
      <c r="A1433" s="1" t="s">
        <v>1080</v>
      </c>
      <c r="B1433" s="1" t="str">
        <f>'[3]Prelim&amp;Final 6-Year'!A215</f>
        <v>DOGWOOD LN IMPROVEMENTS - (COLUMBIA TO POPLAR AVE)</v>
      </c>
      <c r="F1433" s="1">
        <f>'[3]Prelim&amp;Final 6-Year'!E215</f>
        <v>1200000</v>
      </c>
    </row>
    <row r="1434" spans="1:7" x14ac:dyDescent="0.25">
      <c r="A1434" s="1" t="s">
        <v>1080</v>
      </c>
      <c r="B1434" s="1" t="str">
        <f>'[3]Prelim&amp;Final 6-Year'!A216</f>
        <v>VINTAGE BLVD - RIVERSIDE TO EGAN</v>
      </c>
      <c r="F1434" s="1">
        <f>'[3]Prelim&amp;Final 6-Year'!E216</f>
        <v>1200000</v>
      </c>
    </row>
    <row r="1435" spans="1:7" x14ac:dyDescent="0.25">
      <c r="A1435" s="1" t="s">
        <v>1080</v>
      </c>
      <c r="B1435" s="1" t="str">
        <f>'[3]Prelim&amp;Final 6-Year'!A217</f>
        <v>MELROSE ST RECONSTRUCT AND DRAINAGE</v>
      </c>
      <c r="F1435" s="1">
        <f>'[3]Prelim&amp;Final 6-Year'!E217</f>
        <v>1100000</v>
      </c>
    </row>
    <row r="1436" spans="1:7" x14ac:dyDescent="0.25">
      <c r="A1436" s="1" t="s">
        <v>1080</v>
      </c>
      <c r="B1436" s="1" t="str">
        <f>'[3]Prelim&amp;Final 6-Year'!A218</f>
        <v>SHORT ST (GLACIER HWY TO END)</v>
      </c>
      <c r="F1436" s="1">
        <f>'[3]Prelim&amp;Final 6-Year'!E218</f>
        <v>600000</v>
      </c>
    </row>
    <row r="1437" spans="1:7" x14ac:dyDescent="0.25">
      <c r="A1437" s="1" t="s">
        <v>1080</v>
      </c>
      <c r="B1437" s="1" t="str">
        <f>'[3]Prelim&amp;Final 6-Year'!A219</f>
        <v>THUNDER MOUNTAIN RD IMPROVEMENTS</v>
      </c>
      <c r="F1437" s="1">
        <f>'[3]Prelim&amp;Final 6-Year'!E219</f>
        <v>1100000</v>
      </c>
    </row>
    <row r="1438" spans="1:7" x14ac:dyDescent="0.25">
      <c r="A1438" s="1" t="s">
        <v>1080</v>
      </c>
      <c r="B1438" s="1" t="str">
        <f>'[3]Prelim&amp;Final 6-Year'!A220</f>
        <v>AREAWIDE DRAINAGE IMPROVEMENTS</v>
      </c>
      <c r="F1438" s="1">
        <f>'[3]Prelim&amp;Final 6-Year'!E220</f>
        <v>250000</v>
      </c>
    </row>
    <row r="1439" spans="1:7" x14ac:dyDescent="0.25">
      <c r="A1439" s="1" t="s">
        <v>1080</v>
      </c>
      <c r="B1439" s="1" t="str">
        <f>'[3]Prelim&amp;Final 6-Year'!A221</f>
        <v>PAVEMENT MANAGEMENT PROGRAM</v>
      </c>
      <c r="G1439" s="1">
        <f>'[3]Prelim&amp;Final 6-Year'!F221</f>
        <v>1200000</v>
      </c>
    </row>
    <row r="1440" spans="1:7" x14ac:dyDescent="0.25">
      <c r="A1440" s="1" t="s">
        <v>1080</v>
      </c>
      <c r="B1440" s="1" t="str">
        <f>'[3]Prelim&amp;Final 6-Year'!A222</f>
        <v>SIDEWALKS AND STAIR REPAIRS</v>
      </c>
      <c r="G1440" s="1">
        <f>'[3]Prelim&amp;Final 6-Year'!F222</f>
        <v>200000</v>
      </c>
    </row>
    <row r="1441" spans="1:8" x14ac:dyDescent="0.25">
      <c r="A1441" s="1" t="s">
        <v>1080</v>
      </c>
      <c r="B1441" s="1" t="str">
        <f>'[3]Prelim&amp;Final 6-Year'!A223</f>
        <v>AREWIDE DRAINAGE IMPROVEMENTS</v>
      </c>
      <c r="G1441" s="1">
        <f>'[3]Prelim&amp;Final 6-Year'!F223</f>
        <v>250000</v>
      </c>
    </row>
    <row r="1442" spans="1:8" x14ac:dyDescent="0.25">
      <c r="A1442" s="1" t="s">
        <v>1080</v>
      </c>
      <c r="B1442" s="1" t="str">
        <f>'[3]Prelim&amp;Final 6-Year'!A224</f>
        <v>LONG RUN DR IMPROVEMENTS - DRAINAGE- Riverside to end</v>
      </c>
      <c r="G1442" s="1">
        <f>'[3]Prelim&amp;Final 6-Year'!F224</f>
        <v>1300000</v>
      </c>
    </row>
    <row r="1443" spans="1:8" x14ac:dyDescent="0.25">
      <c r="A1443" s="1" t="s">
        <v>1080</v>
      </c>
      <c r="B1443" s="1" t="str">
        <f>'[3]Prelim&amp;Final 6-Year'!A225</f>
        <v>EYELET CT IMPROVEMENTS</v>
      </c>
      <c r="G1443" s="1">
        <f>'[3]Prelim&amp;Final 6-Year'!F225</f>
        <v>400000</v>
      </c>
    </row>
    <row r="1444" spans="1:8" x14ac:dyDescent="0.25">
      <c r="A1444" s="1" t="s">
        <v>1080</v>
      </c>
      <c r="B1444" s="1" t="str">
        <f>'[3]Prelim&amp;Final 6-Year'!A226</f>
        <v>MARK ALAN ST (END TO END)</v>
      </c>
      <c r="G1444" s="1">
        <f>'[3]Prelim&amp;Final 6-Year'!F226</f>
        <v>600000</v>
      </c>
    </row>
    <row r="1445" spans="1:8" x14ac:dyDescent="0.25">
      <c r="A1445" s="1" t="s">
        <v>1080</v>
      </c>
      <c r="B1445" s="1" t="str">
        <f>'[3]Prelim&amp;Final 6-Year'!A227</f>
        <v>NOWELL AVE (North of Cordova)</v>
      </c>
      <c r="G1445" s="1">
        <f>'[3]Prelim&amp;Final 6-Year'!F227</f>
        <v>950000</v>
      </c>
    </row>
    <row r="1446" spans="1:8" x14ac:dyDescent="0.25">
      <c r="A1446" s="1" t="s">
        <v>1080</v>
      </c>
      <c r="B1446" s="1" t="str">
        <f>'[3]Prelim&amp;Final 6-Year'!A228</f>
        <v>CROWHILL DR (DOUGLAS HWY TO END)</v>
      </c>
      <c r="G1446" s="1">
        <f>'[3]Prelim&amp;Final 6-Year'!F228</f>
        <v>1100000</v>
      </c>
    </row>
    <row r="1447" spans="1:8" x14ac:dyDescent="0.25">
      <c r="A1447" s="1" t="s">
        <v>1080</v>
      </c>
      <c r="B1447" s="1" t="str">
        <f>'[3]Prelim&amp;Final 6-Year'!A229</f>
        <v>TROY AVE IMPROVEMENTS</v>
      </c>
      <c r="G1447" s="1">
        <f>'[3]Prelim&amp;Final 6-Year'!F229</f>
        <v>1100000</v>
      </c>
    </row>
    <row r="1448" spans="1:8" x14ac:dyDescent="0.25">
      <c r="A1448" s="1" t="s">
        <v>1080</v>
      </c>
      <c r="B1448" s="1" t="str">
        <f>'[3]Prelim&amp;Final 6-Year'!A230</f>
        <v>RADCLIFFE RD - BERNER'S TO THE END</v>
      </c>
      <c r="G1448" s="1">
        <f>'[3]Prelim&amp;Final 6-Year'!F230</f>
        <v>850000</v>
      </c>
    </row>
    <row r="1449" spans="1:8" x14ac:dyDescent="0.25">
      <c r="A1449" s="1" t="s">
        <v>1080</v>
      </c>
      <c r="B1449" s="1" t="str">
        <f>'[3]Prelim&amp;Final 6-Year'!A231</f>
        <v>NOWELL AVE (SOUTH OR CORDOVA)</v>
      </c>
      <c r="H1449" s="1">
        <f>'[3]Prelim&amp;Final 6-Year'!G231</f>
        <v>1200000</v>
      </c>
    </row>
    <row r="1450" spans="1:8" x14ac:dyDescent="0.25">
      <c r="A1450" s="1" t="s">
        <v>1080</v>
      </c>
      <c r="B1450" s="1" t="str">
        <f>'[3]Prelim&amp;Final 6-Year'!A232</f>
        <v>SIDEWALKS AND STAIRS</v>
      </c>
      <c r="H1450" s="1">
        <f>'[3]Prelim&amp;Final 6-Year'!G232</f>
        <v>250000</v>
      </c>
    </row>
    <row r="1451" spans="1:8" x14ac:dyDescent="0.25">
      <c r="A1451" s="1" t="s">
        <v>1080</v>
      </c>
      <c r="B1451" s="1" t="str">
        <f>'[3]Prelim&amp;Final 6-Year'!A233</f>
        <v>AREWIDE DRAINAGE IMPROVEMENTS</v>
      </c>
      <c r="H1451" s="1">
        <f>'[3]Prelim&amp;Final 6-Year'!G233</f>
        <v>200000</v>
      </c>
    </row>
    <row r="1452" spans="1:8" x14ac:dyDescent="0.25">
      <c r="A1452" s="1" t="s">
        <v>1080</v>
      </c>
      <c r="B1452" s="1" t="str">
        <f>'[3]Prelim&amp;Final 6-Year'!A234</f>
        <v>NOWELL AVE (SOUTH OF CORDOVA)</v>
      </c>
      <c r="H1452" s="1">
        <f>'[3]Prelim&amp;Final 6-Year'!G234</f>
        <v>1200000</v>
      </c>
    </row>
    <row r="1453" spans="1:8" x14ac:dyDescent="0.25">
      <c r="A1453" s="1" t="s">
        <v>1080</v>
      </c>
      <c r="B1453" s="1" t="str">
        <f>'[3]Prelim&amp;Final 6-Year'!A235</f>
        <v>BLACKERBY ST (GLACIER HWY TO END)</v>
      </c>
      <c r="H1453" s="1">
        <f>'[3]Prelim&amp;Final 6-Year'!G235</f>
        <v>1100000</v>
      </c>
    </row>
    <row r="1454" spans="1:8" x14ac:dyDescent="0.25">
      <c r="A1454" s="1" t="s">
        <v>1080</v>
      </c>
      <c r="B1454" s="1" t="str">
        <f>'[3]Prelim&amp;Final 6-Year'!A236</f>
        <v>LAWSON CREEK RD (CROWHILL DR TO END)</v>
      </c>
      <c r="H1454" s="1">
        <f>'[3]Prelim&amp;Final 6-Year'!G236</f>
        <v>1100000</v>
      </c>
    </row>
    <row r="1455" spans="1:8" x14ac:dyDescent="0.25">
      <c r="A1455" s="1" t="s">
        <v>1080</v>
      </c>
      <c r="B1455" s="1" t="str">
        <f>'[3]Prelim&amp;Final 6-Year'!A237</f>
        <v>FOSTER AVE (SOUTH OF CORDOVA)</v>
      </c>
      <c r="H1455" s="1">
        <f>'[3]Prelim&amp;Final 6-Year'!G237</f>
        <v>1200000</v>
      </c>
    </row>
    <row r="1456" spans="1:8" x14ac:dyDescent="0.25">
      <c r="A1456" s="1" t="s">
        <v>1080</v>
      </c>
      <c r="B1456" s="1" t="str">
        <f>'[3]Prelim&amp;Final 6-Year'!A238</f>
        <v>ABTP Tank Repairs</v>
      </c>
      <c r="C1456" s="1">
        <f>'[3]Prelim&amp;Final 6-Year'!B238</f>
        <v>245000</v>
      </c>
      <c r="E1456" s="1">
        <f>'[3]Prelim&amp;Final 6-Year'!D238</f>
        <v>2250000</v>
      </c>
    </row>
    <row r="1457" spans="1:7" x14ac:dyDescent="0.25">
      <c r="A1457" s="1" t="s">
        <v>1080</v>
      </c>
      <c r="B1457" s="1" t="str">
        <f>'[3]Prelim&amp;Final 6-Year'!A239</f>
        <v xml:space="preserve">MWWTP Pretreatment </v>
      </c>
      <c r="C1457" s="1">
        <f>'[3]Prelim&amp;Final 6-Year'!B239</f>
        <v>1000000</v>
      </c>
      <c r="D1457" s="1">
        <f>'[3]Prelim&amp;Final 6-Year'!C239</f>
        <v>2000000</v>
      </c>
    </row>
    <row r="1458" spans="1:7" x14ac:dyDescent="0.25">
      <c r="A1458" s="1" t="s">
        <v>1080</v>
      </c>
      <c r="B1458" s="1" t="str">
        <f>'[3]Prelim&amp;Final 6-Year'!A240</f>
        <v>SCADA</v>
      </c>
      <c r="C1458" s="1">
        <f>'[3]Prelim&amp;Final 6-Year'!B240</f>
        <v>250000</v>
      </c>
      <c r="D1458" s="1">
        <f>'[3]Prelim&amp;Final 6-Year'!C240</f>
        <v>100000</v>
      </c>
      <c r="E1458" s="1">
        <f>'[3]Prelim&amp;Final 6-Year'!D240</f>
        <v>100000</v>
      </c>
    </row>
    <row r="1459" spans="1:7" x14ac:dyDescent="0.25">
      <c r="A1459" s="1" t="s">
        <v>1080</v>
      </c>
      <c r="B1459" s="1" t="str">
        <f>'[3]Prelim&amp;Final 6-Year'!A241</f>
        <v>Pump Station upgrades (7 outdated stations remain)</v>
      </c>
      <c r="C1459" s="1">
        <f>'[3]Prelim&amp;Final 6-Year'!B241</f>
        <v>950000</v>
      </c>
      <c r="D1459" s="1">
        <f>'[3]Prelim&amp;Final 6-Year'!C241</f>
        <v>1100000</v>
      </c>
      <c r="E1459" s="1">
        <f>'[3]Prelim&amp;Final 6-Year'!D241</f>
        <v>2000000</v>
      </c>
      <c r="F1459" s="1">
        <f>'[3]Prelim&amp;Final 6-Year'!E241</f>
        <v>2000000</v>
      </c>
    </row>
    <row r="1460" spans="1:7" x14ac:dyDescent="0.25">
      <c r="A1460" s="1" t="s">
        <v>1080</v>
      </c>
      <c r="B1460" s="1" t="str">
        <f>'[3]Prelim&amp;Final 6-Year'!A242</f>
        <v>JDTP Office/Lab Building Updates</v>
      </c>
    </row>
    <row r="1461" spans="1:7" x14ac:dyDescent="0.25">
      <c r="A1461" s="1" t="s">
        <v>1080</v>
      </c>
      <c r="B1461" s="1" t="str">
        <f>'[3]Prelim&amp;Final 6-Year'!A243</f>
        <v>Basin Recirculation pump replacements - MWWTP</v>
      </c>
      <c r="C1461" s="1">
        <f>'[3]Prelim&amp;Final 6-Year'!B243</f>
        <v>1500000</v>
      </c>
      <c r="F1461" s="1">
        <f>'[3]Prelim&amp;Final 6-Year'!E243</f>
        <v>500000</v>
      </c>
    </row>
    <row r="1462" spans="1:7" x14ac:dyDescent="0.25">
      <c r="A1462" s="1" t="s">
        <v>1080</v>
      </c>
      <c r="B1462" s="1" t="str">
        <f>'[3]Prelim&amp;Final 6-Year'!A244</f>
        <v>Pump and Motors Improvements/Lift Station Upgrades</v>
      </c>
      <c r="C1462" s="1">
        <f>'[3]Prelim&amp;Final 6-Year'!B244</f>
        <v>350000</v>
      </c>
      <c r="E1462" s="1">
        <f>'[3]Prelim&amp;Final 6-Year'!D244</f>
        <v>250000</v>
      </c>
      <c r="G1462" s="1">
        <f>'[3]Prelim&amp;Final 6-Year'!F244</f>
        <v>450000</v>
      </c>
    </row>
    <row r="1463" spans="1:7" x14ac:dyDescent="0.25">
      <c r="A1463" s="1" t="s">
        <v>1080</v>
      </c>
      <c r="B1463" s="1" t="str">
        <f>'[3]Prelim&amp;Final 6-Year'!A245</f>
        <v>ABTP Disinfection Upgrades</v>
      </c>
      <c r="C1463" s="1">
        <f>'[3]Prelim&amp;Final 6-Year'!B245</f>
        <v>400000</v>
      </c>
    </row>
    <row r="1464" spans="1:7" x14ac:dyDescent="0.25">
      <c r="A1464" s="1" t="s">
        <v>1080</v>
      </c>
      <c r="B1464" s="1" t="str">
        <f>'[3]Prelim&amp;Final 6-Year'!A246</f>
        <v>ABTP Generator/Backup Power</v>
      </c>
      <c r="C1464" s="1">
        <f>'[3]Prelim&amp;Final 6-Year'!B246</f>
        <v>800000</v>
      </c>
    </row>
    <row r="1465" spans="1:7" x14ac:dyDescent="0.25">
      <c r="A1465" s="1" t="s">
        <v>1080</v>
      </c>
      <c r="B1465" s="1" t="str">
        <f>'[3]Prelim&amp;Final 6-Year'!A247</f>
        <v>Delta Dr road improvements - street reconstruction</v>
      </c>
      <c r="C1465" s="1">
        <f>'[3]Prelim&amp;Final 6-Year'!B247</f>
        <v>75000</v>
      </c>
    </row>
    <row r="1466" spans="1:7" x14ac:dyDescent="0.25">
      <c r="A1466" s="1" t="s">
        <v>1080</v>
      </c>
      <c r="B1466" s="1" t="str">
        <f>'[3]Prelim&amp;Final 6-Year'!A248</f>
        <v>Aspen Ave - Mend to Taku - street reconstruction</v>
      </c>
      <c r="C1466" s="1">
        <f>'[3]Prelim&amp;Final 6-Year'!B248</f>
        <v>150000</v>
      </c>
    </row>
    <row r="1467" spans="1:7" x14ac:dyDescent="0.25">
      <c r="A1467" s="1" t="s">
        <v>1080</v>
      </c>
      <c r="B1467" s="1" t="str">
        <f>'[3]Prelim&amp;Final 6-Year'!A249</f>
        <v>River Road Paving LID - street reconstruction</v>
      </c>
      <c r="C1467" s="1">
        <f>'[3]Prelim&amp;Final 6-Year'!B249</f>
        <v>25000</v>
      </c>
    </row>
    <row r="1468" spans="1:7" x14ac:dyDescent="0.25">
      <c r="A1468" s="1" t="s">
        <v>1080</v>
      </c>
      <c r="B1468" s="1" t="str">
        <f>'[3]Prelim&amp;Final 6-Year'!A250</f>
        <v>Hospital Dr road improvements - street reconstruction</v>
      </c>
      <c r="C1468" s="1">
        <f>'[3]Prelim&amp;Final 6-Year'!B250</f>
        <v>25000</v>
      </c>
    </row>
    <row r="1469" spans="1:7" x14ac:dyDescent="0.25">
      <c r="A1469" s="1" t="s">
        <v>1080</v>
      </c>
      <c r="B1469" s="1" t="str">
        <f>'[3]Prelim&amp;Final 6-Year'!A251</f>
        <v>Outer Drive Pump Station Pump replacements and VFD Upgrades</v>
      </c>
      <c r="D1469" s="1">
        <f>'[3]Prelim&amp;Final 6-Year'!C251</f>
        <v>950000</v>
      </c>
    </row>
    <row r="1470" spans="1:7" x14ac:dyDescent="0.25">
      <c r="A1470" s="1" t="s">
        <v>1080</v>
      </c>
      <c r="B1470" s="1" t="str">
        <f>'[3]Prelim&amp;Final 6-Year'!A252</f>
        <v>JDTP Pretreatment Improvements</v>
      </c>
      <c r="D1470" s="1">
        <f>'[3]Prelim&amp;Final 6-Year'!C252</f>
        <v>500000</v>
      </c>
      <c r="E1470" s="1">
        <f>'[3]Prelim&amp;Final 6-Year'!D252</f>
        <v>2500000</v>
      </c>
    </row>
    <row r="1471" spans="1:7" x14ac:dyDescent="0.25">
      <c r="A1471" s="1" t="s">
        <v>1080</v>
      </c>
      <c r="B1471" s="1" t="str">
        <f>'[3]Prelim&amp;Final 6-Year'!A253</f>
        <v>MWWTP SBR/WS/TS Pump Replacement</v>
      </c>
      <c r="D1471" s="1">
        <f>'[3]Prelim&amp;Final 6-Year'!C253</f>
        <v>1000000</v>
      </c>
    </row>
    <row r="1472" spans="1:7" x14ac:dyDescent="0.25">
      <c r="A1472" s="1" t="s">
        <v>1080</v>
      </c>
      <c r="B1472" s="1" t="str">
        <f>'[3]Prelim&amp;Final 6-Year'!A254</f>
        <v>JDTP Facility Structural improvements</v>
      </c>
      <c r="D1472" s="1">
        <f>'[3]Prelim&amp;Final 6-Year'!C254</f>
        <v>250000</v>
      </c>
      <c r="E1472" s="1">
        <f>'[3]Prelim&amp;Final 6-Year'!D254</f>
        <v>900000</v>
      </c>
      <c r="F1472" s="1">
        <f>'[3]Prelim&amp;Final 6-Year'!E254</f>
        <v>900000</v>
      </c>
      <c r="G1472" s="1">
        <f>'[3]Prelim&amp;Final 6-Year'!F254</f>
        <v>650000</v>
      </c>
    </row>
    <row r="1473" spans="1:7" x14ac:dyDescent="0.25">
      <c r="A1473" s="1" t="s">
        <v>1080</v>
      </c>
      <c r="B1473" s="1" t="str">
        <f>'[3]Prelim&amp;Final 6-Year'!A255</f>
        <v>ABTP Facility Structural and Painting Projects</v>
      </c>
      <c r="D1473" s="1">
        <f>'[3]Prelim&amp;Final 6-Year'!C255</f>
        <v>100000</v>
      </c>
      <c r="F1473" s="1">
        <f>'[3]Prelim&amp;Final 6-Year'!E255</f>
        <v>200000</v>
      </c>
    </row>
    <row r="1474" spans="1:7" x14ac:dyDescent="0.25">
      <c r="A1474" s="1" t="s">
        <v>1080</v>
      </c>
      <c r="B1474" s="1" t="str">
        <f>'[3]Prelim&amp;Final 6-Year'!A256</f>
        <v>MWWTP Furnace and above ground fuel System upgrades</v>
      </c>
      <c r="D1474" s="1">
        <f>'[3]Prelim&amp;Final 6-Year'!C256</f>
        <v>650000</v>
      </c>
    </row>
    <row r="1475" spans="1:7" x14ac:dyDescent="0.25">
      <c r="A1475" s="1" t="s">
        <v>1080</v>
      </c>
      <c r="B1475" s="1" t="str">
        <f>'[3]Prelim&amp;Final 6-Year'!A257</f>
        <v>Behrends road street reconstruction</v>
      </c>
      <c r="D1475" s="1">
        <f>'[3]Prelim&amp;Final 6-Year'!C257</f>
        <v>100000</v>
      </c>
    </row>
    <row r="1476" spans="1:7" x14ac:dyDescent="0.25">
      <c r="A1476" s="1" t="s">
        <v>1080</v>
      </c>
      <c r="B1476" s="1" t="str">
        <f>'[3]Prelim&amp;Final 6-Year'!A258</f>
        <v>W. 9th St &amp; Indian St improvements (8th to Capital)-st reconst.</v>
      </c>
      <c r="D1476" s="1">
        <f>'[3]Prelim&amp;Final 6-Year'!C258</f>
        <v>150000</v>
      </c>
    </row>
    <row r="1477" spans="1:7" x14ac:dyDescent="0.25">
      <c r="A1477" s="1" t="s">
        <v>1080</v>
      </c>
      <c r="B1477" s="1" t="str">
        <f>'[3]Prelim&amp;Final 6-Year'!A259</f>
        <v>Conifer Lane street reconstruction</v>
      </c>
      <c r="D1477" s="1">
        <f>'[3]Prelim&amp;Final 6-Year'!C259</f>
        <v>25000</v>
      </c>
    </row>
    <row r="1478" spans="1:7" x14ac:dyDescent="0.25">
      <c r="A1478" s="1" t="s">
        <v>1080</v>
      </c>
      <c r="B1478" s="1" t="str">
        <f>'[3]Prelim&amp;Final 6-Year'!A260</f>
        <v>Poplar Ave Mendenhall to Taku - street reconstruction</v>
      </c>
      <c r="D1478" s="1">
        <f>'[3]Prelim&amp;Final 6-Year'!C260</f>
        <v>90000</v>
      </c>
    </row>
    <row r="1479" spans="1:7" x14ac:dyDescent="0.25">
      <c r="A1479" s="1" t="s">
        <v>1080</v>
      </c>
      <c r="B1479" s="1" t="str">
        <f>'[3]Prelim&amp;Final 6-Year'!A261</f>
        <v>Chelsea Court street reconstruction</v>
      </c>
      <c r="D1479" s="1">
        <f>'[3]Prelim&amp;Final 6-Year'!C261</f>
        <v>50000</v>
      </c>
    </row>
    <row r="1480" spans="1:7" x14ac:dyDescent="0.25">
      <c r="A1480" s="1" t="s">
        <v>1080</v>
      </c>
      <c r="B1480" s="1" t="str">
        <f>'[3]Prelim&amp;Final 6-Year'!A262</f>
        <v>Bayview Subd- Starlight and Misty street reconstruction (inlcuding pump stations)</v>
      </c>
      <c r="D1480" s="1">
        <f>'[3]Prelim&amp;Final 6-Year'!C262</f>
        <v>950000</v>
      </c>
    </row>
    <row r="1481" spans="1:7" x14ac:dyDescent="0.25">
      <c r="A1481" s="1" t="s">
        <v>1080</v>
      </c>
      <c r="B1481" s="1" t="str">
        <f>'[3]Prelim&amp;Final 6-Year'!A263</f>
        <v>Goodwin Rd Imp and pump station replacement street reconstruction</v>
      </c>
      <c r="D1481" s="1">
        <f>'[3]Prelim&amp;Final 6-Year'!C263</f>
        <v>850000</v>
      </c>
    </row>
    <row r="1482" spans="1:7" x14ac:dyDescent="0.25">
      <c r="A1482" s="1" t="s">
        <v>1080</v>
      </c>
      <c r="B1482" s="1" t="str">
        <f>'[3]Prelim&amp;Final 6-Year'!A264</f>
        <v>MWWTP SBR Basin Repairs (Structural) and resurfacing / resealing</v>
      </c>
      <c r="E1482" s="1">
        <f>'[3]Prelim&amp;Final 6-Year'!D264</f>
        <v>2000000</v>
      </c>
      <c r="F1482" s="1">
        <f>'[3]Prelim&amp;Final 6-Year'!E264</f>
        <v>2500000</v>
      </c>
      <c r="G1482" s="1">
        <f>'[3]Prelim&amp;Final 6-Year'!F264</f>
        <v>1600000</v>
      </c>
    </row>
    <row r="1483" spans="1:7" x14ac:dyDescent="0.25">
      <c r="A1483" s="1" t="s">
        <v>1080</v>
      </c>
      <c r="B1483" s="1" t="str">
        <f>'[3]Prelim&amp;Final 6-Year'!A265</f>
        <v xml:space="preserve">MWWTP Outfall maintenance and rehabilitation </v>
      </c>
      <c r="E1483" s="1">
        <f>'[3]Prelim&amp;Final 6-Year'!D265</f>
        <v>1000000</v>
      </c>
    </row>
    <row r="1484" spans="1:7" x14ac:dyDescent="0.25">
      <c r="A1484" s="1" t="s">
        <v>1080</v>
      </c>
      <c r="B1484" s="1" t="str">
        <f>'[3]Prelim&amp;Final 6-Year'!A266</f>
        <v>ABTP SCADA and Instrumentation Upgrades</v>
      </c>
      <c r="E1484" s="1">
        <f>'[3]Prelim&amp;Final 6-Year'!D266</f>
        <v>350000</v>
      </c>
    </row>
    <row r="1485" spans="1:7" x14ac:dyDescent="0.25">
      <c r="A1485" s="1" t="s">
        <v>1080</v>
      </c>
      <c r="B1485" s="1" t="str">
        <f>'[3]Prelim&amp;Final 6-Year'!A267</f>
        <v>ABTP Structural and building upgrades</v>
      </c>
      <c r="E1485" s="1">
        <f>'[3]Prelim&amp;Final 6-Year'!D267</f>
        <v>650000</v>
      </c>
    </row>
    <row r="1486" spans="1:7" x14ac:dyDescent="0.25">
      <c r="A1486" s="1" t="s">
        <v>1080</v>
      </c>
      <c r="B1486" s="1" t="str">
        <f>'[3]Prelim&amp;Final 6-Year'!A268</f>
        <v>JDTP SCADA and Instrumentation Upgrades</v>
      </c>
      <c r="E1486" s="1">
        <f>'[3]Prelim&amp;Final 6-Year'!D268</f>
        <v>850000</v>
      </c>
    </row>
    <row r="1487" spans="1:7" x14ac:dyDescent="0.25">
      <c r="A1487" s="1" t="s">
        <v>1080</v>
      </c>
      <c r="B1487" s="1" t="str">
        <f>'[3]Prelim&amp;Final 6-Year'!A269</f>
        <v>JDTP Instrumentation Upgrades</v>
      </c>
      <c r="E1487" s="1">
        <f>'[3]Prelim&amp;Final 6-Year'!D269</f>
        <v>400000</v>
      </c>
    </row>
    <row r="1488" spans="1:7" x14ac:dyDescent="0.25">
      <c r="A1488" s="1" t="s">
        <v>1080</v>
      </c>
      <c r="B1488" s="1" t="str">
        <f>'[3]Prelim&amp;Final 6-Year'!A270</f>
        <v>Thunder Mt road - street reconstruction</v>
      </c>
      <c r="E1488" s="1">
        <f>'[3]Prelim&amp;Final 6-Year'!D270</f>
        <v>35000</v>
      </c>
    </row>
    <row r="1489" spans="1:8" x14ac:dyDescent="0.25">
      <c r="A1489" s="1" t="s">
        <v>1080</v>
      </c>
      <c r="B1489" s="1" t="str">
        <f>'[3]Prelim&amp;Final 6-Year'!A271</f>
        <v>Crest, Alpine, Airport area roads -- street reconstruction</v>
      </c>
      <c r="E1489" s="1">
        <f>'[3]Prelim&amp;Final 6-Year'!D271</f>
        <v>150000</v>
      </c>
    </row>
    <row r="1490" spans="1:8" x14ac:dyDescent="0.25">
      <c r="A1490" s="1" t="s">
        <v>1080</v>
      </c>
      <c r="B1490" s="1" t="str">
        <f>'[3]Prelim&amp;Final 6-Year'!A272</f>
        <v>Lakeview Court - street reconstruction</v>
      </c>
      <c r="E1490" s="1">
        <f>'[3]Prelim&amp;Final 6-Year'!D272</f>
        <v>100000</v>
      </c>
    </row>
    <row r="1491" spans="1:8" x14ac:dyDescent="0.25">
      <c r="A1491" s="1" t="s">
        <v>1080</v>
      </c>
      <c r="B1491" s="1" t="str">
        <f>'[3]Prelim&amp;Final 6-Year'!A273</f>
        <v>Dogwood Lane -- street reconstruction</v>
      </c>
      <c r="E1491" s="1">
        <f>'[3]Prelim&amp;Final 6-Year'!D273</f>
        <v>150000</v>
      </c>
    </row>
    <row r="1492" spans="1:8" x14ac:dyDescent="0.25">
      <c r="A1492" s="1" t="s">
        <v>1080</v>
      </c>
      <c r="B1492" s="1" t="str">
        <f>'[3]Prelim&amp;Final 6-Year'!A274</f>
        <v>West Juneau Pump Station Pump Replacements and VFD upgrades</v>
      </c>
      <c r="F1492" s="1">
        <f>'[3]Prelim&amp;Final 6-Year'!E274</f>
        <v>1050000</v>
      </c>
    </row>
    <row r="1493" spans="1:8" x14ac:dyDescent="0.25">
      <c r="A1493" s="1" t="s">
        <v>1080</v>
      </c>
      <c r="B1493" s="1" t="str">
        <f>'[3]Prelim&amp;Final 6-Year'!A275</f>
        <v>MWWTP Treatment process upgrades</v>
      </c>
      <c r="F1493" s="1">
        <f>'[3]Prelim&amp;Final 6-Year'!E275</f>
        <v>1500000</v>
      </c>
      <c r="H1493" s="1">
        <f>'[3]Prelim&amp;Final 6-Year'!G275</f>
        <v>7500000</v>
      </c>
    </row>
    <row r="1494" spans="1:8" x14ac:dyDescent="0.25">
      <c r="A1494" s="1" t="s">
        <v>1080</v>
      </c>
      <c r="B1494" s="1" t="str">
        <f>'[3]Prelim&amp;Final 6-Year'!A276</f>
        <v>MWWTP Site Improvements (lighting, security, access)</v>
      </c>
      <c r="F1494" s="1">
        <f>'[3]Prelim&amp;Final 6-Year'!E276</f>
        <v>500000</v>
      </c>
    </row>
    <row r="1495" spans="1:8" x14ac:dyDescent="0.25">
      <c r="A1495" s="1" t="s">
        <v>1080</v>
      </c>
      <c r="B1495" s="1" t="str">
        <f>'[3]Prelim&amp;Final 6-Year'!A277</f>
        <v>JDTP Outfall maintenance and rehabilitation</v>
      </c>
      <c r="F1495" s="1">
        <f>'[3]Prelim&amp;Final 6-Year'!E277</f>
        <v>1000000</v>
      </c>
    </row>
    <row r="1496" spans="1:8" x14ac:dyDescent="0.25">
      <c r="A1496" s="1" t="s">
        <v>1080</v>
      </c>
      <c r="B1496" s="1" t="str">
        <f>'[3]Prelim&amp;Final 6-Year'!A278</f>
        <v>Foster Avenue - street reconstruction</v>
      </c>
      <c r="F1496" s="1">
        <f>'[3]Prelim&amp;Final 6-Year'!E278</f>
        <v>200000</v>
      </c>
    </row>
    <row r="1497" spans="1:8" x14ac:dyDescent="0.25">
      <c r="A1497" s="1" t="s">
        <v>1080</v>
      </c>
      <c r="B1497" s="1" t="str">
        <f>'[3]Prelim&amp;Final 6-Year'!A279</f>
        <v>Vintage Boulevard - street reconstruction</v>
      </c>
      <c r="F1497" s="1">
        <f>'[3]Prelim&amp;Final 6-Year'!E279</f>
        <v>125000</v>
      </c>
    </row>
    <row r="1498" spans="1:8" x14ac:dyDescent="0.25">
      <c r="A1498" s="1" t="s">
        <v>1080</v>
      </c>
      <c r="B1498" s="1" t="str">
        <f>'[3]Prelim&amp;Final 6-Year'!A280</f>
        <v>Melrose street - street reconstruction</v>
      </c>
      <c r="F1498" s="1">
        <f>'[3]Prelim&amp;Final 6-Year'!E280</f>
        <v>125000</v>
      </c>
    </row>
    <row r="1499" spans="1:8" x14ac:dyDescent="0.25">
      <c r="A1499" s="1" t="s">
        <v>1080</v>
      </c>
      <c r="B1499" s="1" t="str">
        <f>'[3]Prelim&amp;Final 6-Year'!A281</f>
        <v>Crow Hill Drive - street reconstruction</v>
      </c>
      <c r="F1499" s="1">
        <f>'[3]Prelim&amp;Final 6-Year'!E281</f>
        <v>55000</v>
      </c>
    </row>
    <row r="1500" spans="1:8" x14ac:dyDescent="0.25">
      <c r="A1500" s="1" t="s">
        <v>1080</v>
      </c>
      <c r="B1500" s="1" t="str">
        <f>'[3]Prelim&amp;Final 6-Year'!A282</f>
        <v>JDTP Site Improvments (lighing, security, access)</v>
      </c>
      <c r="G1500" s="1">
        <f>'[3]Prelim&amp;Final 6-Year'!F282</f>
        <v>120000</v>
      </c>
    </row>
    <row r="1501" spans="1:8" x14ac:dyDescent="0.25">
      <c r="A1501" s="1" t="s">
        <v>1080</v>
      </c>
      <c r="B1501" s="1" t="str">
        <f>'[3]Prelim&amp;Final 6-Year'!A283</f>
        <v>JDTP Treatment Process upgrades</v>
      </c>
      <c r="G1501" s="1">
        <f>'[3]Prelim&amp;Final 6-Year'!F283</f>
        <v>1000000</v>
      </c>
    </row>
    <row r="1502" spans="1:8" x14ac:dyDescent="0.25">
      <c r="A1502" s="1" t="s">
        <v>1080</v>
      </c>
      <c r="B1502" s="1" t="str">
        <f>'[3]Prelim&amp;Final 6-Year'!A284</f>
        <v>MWWTP Facility Structural and Painting Projects</v>
      </c>
      <c r="G1502" s="1">
        <f>'[3]Prelim&amp;Final 6-Year'!F284</f>
        <v>500000</v>
      </c>
    </row>
    <row r="1503" spans="1:8" x14ac:dyDescent="0.25">
      <c r="A1503" s="1" t="s">
        <v>1080</v>
      </c>
      <c r="B1503" s="1" t="str">
        <f>'[3]Prelim&amp;Final 6-Year'!A285</f>
        <v>Wastewater Utility All Facilities Plan Update</v>
      </c>
      <c r="G1503" s="1">
        <f>'[3]Prelim&amp;Final 6-Year'!F285</f>
        <v>850000</v>
      </c>
    </row>
    <row r="1504" spans="1:8" x14ac:dyDescent="0.25">
      <c r="A1504" s="1" t="s">
        <v>1080</v>
      </c>
      <c r="B1504" s="1" t="str">
        <f>'[3]Prelim&amp;Final 6-Year'!A286</f>
        <v>Long Run (Riverside to river) - street reconstruction</v>
      </c>
      <c r="G1504" s="1">
        <f>'[3]Prelim&amp;Final 6-Year'!F286</f>
        <v>150000</v>
      </c>
    </row>
    <row r="1505" spans="1:8" x14ac:dyDescent="0.25">
      <c r="A1505" s="1" t="s">
        <v>1080</v>
      </c>
      <c r="B1505" s="1" t="str">
        <f>'[3]Prelim&amp;Final 6-Year'!A287</f>
        <v>Eyelet Ct - street reconstruction</v>
      </c>
      <c r="G1505" s="1">
        <f>'[3]Prelim&amp;Final 6-Year'!F287</f>
        <v>55000</v>
      </c>
    </row>
    <row r="1506" spans="1:8" x14ac:dyDescent="0.25">
      <c r="A1506" s="1" t="s">
        <v>1080</v>
      </c>
      <c r="B1506" s="1" t="str">
        <f>'[3]Prelim&amp;Final 6-Year'!A288</f>
        <v>Lawson Creek Rd - street reconstruction</v>
      </c>
      <c r="G1506" s="1">
        <f>'[3]Prelim&amp;Final 6-Year'!F288</f>
        <v>100000</v>
      </c>
    </row>
    <row r="1507" spans="1:8" x14ac:dyDescent="0.25">
      <c r="A1507" s="1" t="s">
        <v>1080</v>
      </c>
      <c r="B1507" s="1" t="str">
        <f>'[3]Prelim&amp;Final 6-Year'!A289</f>
        <v>Troy Ave Imp -- street reconstruction</v>
      </c>
      <c r="G1507" s="1">
        <f>'[3]Prelim&amp;Final 6-Year'!F289</f>
        <v>45000</v>
      </c>
    </row>
    <row r="1508" spans="1:8" x14ac:dyDescent="0.25">
      <c r="A1508" s="1" t="s">
        <v>1080</v>
      </c>
      <c r="B1508" s="1" t="str">
        <f>'[3]Prelim&amp;Final 6-Year'!A290</f>
        <v xml:space="preserve">Long Run Dr Lift Station Wet Well Improvements </v>
      </c>
      <c r="H1508" s="1">
        <f>'[3]Prelim&amp;Final 6-Year'!G290</f>
        <v>500000</v>
      </c>
    </row>
    <row r="1509" spans="1:8" x14ac:dyDescent="0.25">
      <c r="A1509" s="1" t="s">
        <v>1080</v>
      </c>
      <c r="B1509" s="1" t="str">
        <f>'[3]Prelim&amp;Final 6-Year'!A291</f>
        <v>Gruening Park forcemain replacement - Renninger to Mapco</v>
      </c>
      <c r="H1509" s="1">
        <f>'[3]Prelim&amp;Final 6-Year'!G291</f>
        <v>1250000</v>
      </c>
    </row>
    <row r="1510" spans="1:8" x14ac:dyDescent="0.25">
      <c r="A1510" s="1" t="s">
        <v>1080</v>
      </c>
      <c r="B1510" s="1" t="str">
        <f>'[3]Prelim&amp;Final 6-Year'!A292</f>
        <v>ABTP Outfall preventative maintenance and repairs</v>
      </c>
      <c r="H1510" s="1">
        <f>'[3]Prelim&amp;Final 6-Year'!G292</f>
        <v>1000000</v>
      </c>
    </row>
    <row r="1511" spans="1:8" x14ac:dyDescent="0.25">
      <c r="A1511" s="1" t="s">
        <v>1080</v>
      </c>
      <c r="B1511" s="1" t="str">
        <f>'[3]Prelim&amp;Final 6-Year'!A293</f>
        <v>Street Reconstructions</v>
      </c>
      <c r="H1511" s="1">
        <f>'[3]Prelim&amp;Final 6-Year'!G293</f>
        <v>400000</v>
      </c>
    </row>
    <row r="1512" spans="1:8" x14ac:dyDescent="0.25">
      <c r="A1512" s="1" t="s">
        <v>1080</v>
      </c>
      <c r="B1512" s="1" t="str">
        <f>'[3]Prelim&amp;Final 6-Year'!A294</f>
        <v>Douglas Highway Water replacement - David St to Gastineau School</v>
      </c>
      <c r="C1512" s="1">
        <f>'[3]Prelim&amp;Final 6-Year'!B294</f>
        <v>4000000</v>
      </c>
    </row>
    <row r="1513" spans="1:8" x14ac:dyDescent="0.25">
      <c r="A1513" s="1" t="s">
        <v>1080</v>
      </c>
      <c r="B1513" s="1" t="str">
        <f>'[3]Prelim&amp;Final 6-Year'!A295</f>
        <v>Cedar Park Pump Station backup generator replacement and tank removal</v>
      </c>
      <c r="C1513" s="1">
        <f>'[3]Prelim&amp;Final 6-Year'!B295</f>
        <v>500000</v>
      </c>
    </row>
    <row r="1514" spans="1:8" x14ac:dyDescent="0.25">
      <c r="A1514" s="1" t="s">
        <v>1080</v>
      </c>
      <c r="B1514" s="1" t="str">
        <f>'[3]Prelim&amp;Final 6-Year'!A296</f>
        <v>Areawide water repairs/replacement</v>
      </c>
      <c r="C1514" s="1">
        <f>'[3]Prelim&amp;Final 6-Year'!B296</f>
        <v>50000</v>
      </c>
      <c r="D1514" s="1">
        <f>'[3]Prelim&amp;Final 6-Year'!C296</f>
        <v>100000</v>
      </c>
      <c r="E1514" s="1">
        <f>'[3]Prelim&amp;Final 6-Year'!D296</f>
        <v>100000</v>
      </c>
      <c r="F1514" s="1">
        <f>'[3]Prelim&amp;Final 6-Year'!E296</f>
        <v>100000</v>
      </c>
      <c r="G1514" s="1">
        <f>'[3]Prelim&amp;Final 6-Year'!F296</f>
        <v>100000</v>
      </c>
      <c r="H1514" s="1">
        <f>'[3]Prelim&amp;Final 6-Year'!G296</f>
        <v>100000</v>
      </c>
    </row>
    <row r="1515" spans="1:8" x14ac:dyDescent="0.25">
      <c r="A1515" s="1" t="s">
        <v>1080</v>
      </c>
      <c r="B1515" s="1" t="str">
        <f>'[3]Prelim&amp;Final 6-Year'!A297</f>
        <v>Hospital Drive Water System Replacement (street reconstruction)</v>
      </c>
      <c r="C1515" s="1">
        <f>'[3]Prelim&amp;Final 6-Year'!B297</f>
        <v>150000</v>
      </c>
    </row>
    <row r="1516" spans="1:8" x14ac:dyDescent="0.25">
      <c r="A1516" s="1" t="s">
        <v>1080</v>
      </c>
      <c r="B1516" s="1" t="str">
        <f>'[3]Prelim&amp;Final 6-Year'!A298</f>
        <v>Savikko road waterline replace (street reconstruction)</v>
      </c>
      <c r="C1516" s="1">
        <f>'[3]Prelim&amp;Final 6-Year'!B298</f>
        <v>120000</v>
      </c>
    </row>
    <row r="1517" spans="1:8" x14ac:dyDescent="0.25">
      <c r="A1517" s="1" t="s">
        <v>1080</v>
      </c>
      <c r="B1517" s="1" t="str">
        <f>'[3]Prelim&amp;Final 6-Year'!A299</f>
        <v>Mendenhall Boulvard - Poplar to Columbia (street repaving - water replacement)</v>
      </c>
      <c r="C1517" s="1">
        <f>'[3]Prelim&amp;Final 6-Year'!B299</f>
        <v>180000</v>
      </c>
    </row>
    <row r="1518" spans="1:8" x14ac:dyDescent="0.25">
      <c r="A1518" s="1" t="s">
        <v>1080</v>
      </c>
      <c r="B1518" s="1" t="str">
        <f>'[3]Prelim&amp;Final 6-Year'!A300</f>
        <v>Capital Ave Willoughby to Ninth water system (street recon)</v>
      </c>
      <c r="C1518" s="1">
        <f>'[3]Prelim&amp;Final 6-Year'!B300</f>
        <v>50000</v>
      </c>
    </row>
    <row r="1519" spans="1:8" x14ac:dyDescent="0.25">
      <c r="A1519" s="1" t="s">
        <v>1080</v>
      </c>
      <c r="B1519" s="1" t="str">
        <f>'[3]Prelim&amp;Final 6-Year'!A301</f>
        <v>Pavement Management Utility Adjustments (valve boxes, vault lids etc.)</v>
      </c>
      <c r="D1519" s="1">
        <f>'[3]Prelim&amp;Final 6-Year'!C301</f>
        <v>8000</v>
      </c>
      <c r="E1519" s="1">
        <f>'[3]Prelim&amp;Final 6-Year'!D301</f>
        <v>8000</v>
      </c>
      <c r="F1519" s="1">
        <f>'[3]Prelim&amp;Final 6-Year'!E301</f>
        <v>10000</v>
      </c>
      <c r="G1519" s="1">
        <f>'[3]Prelim&amp;Final 6-Year'!F301</f>
        <v>10000</v>
      </c>
      <c r="H1519" s="1">
        <f>'[3]Prelim&amp;Final 6-Year'!G301</f>
        <v>12000</v>
      </c>
    </row>
    <row r="1520" spans="1:8" x14ac:dyDescent="0.25">
      <c r="A1520" s="1" t="s">
        <v>1080</v>
      </c>
      <c r="B1520" s="1" t="str">
        <f>'[3]Prelim&amp;Final 6-Year'!A302</f>
        <v>ADOT Projects Utility Adjustments (provide valve boxes, vault lids etc.)</v>
      </c>
      <c r="D1520" s="1">
        <f>'[3]Prelim&amp;Final 6-Year'!C302</f>
        <v>50000</v>
      </c>
      <c r="F1520" s="1">
        <f>'[3]Prelim&amp;Final 6-Year'!E302</f>
        <v>50000</v>
      </c>
      <c r="H1520" s="1">
        <f>'[3]Prelim&amp;Final 6-Year'!G302</f>
        <v>60000</v>
      </c>
    </row>
    <row r="1521" spans="1:6" x14ac:dyDescent="0.25">
      <c r="A1521" s="1" t="s">
        <v>1080</v>
      </c>
      <c r="B1521" s="1" t="str">
        <f>'[3]Prelim&amp;Final 6-Year'!A303</f>
        <v>West Juneau Reservoir improvments, mixer, cathodic protection</v>
      </c>
      <c r="D1521" s="1">
        <f>'[3]Prelim&amp;Final 6-Year'!C303</f>
        <v>150000</v>
      </c>
    </row>
    <row r="1522" spans="1:6" x14ac:dyDescent="0.25">
      <c r="A1522" s="1" t="s">
        <v>1080</v>
      </c>
      <c r="B1522" s="1" t="str">
        <f>'[3]Prelim&amp;Final 6-Year'!A304</f>
        <v>Last Chance Basin Chlorine Generator Replacement</v>
      </c>
      <c r="D1522" s="1">
        <f>'[3]Prelim&amp;Final 6-Year'!C304</f>
        <v>450000</v>
      </c>
    </row>
    <row r="1523" spans="1:6" x14ac:dyDescent="0.25">
      <c r="A1523" s="1" t="s">
        <v>1080</v>
      </c>
      <c r="B1523" s="1" t="str">
        <f>'[3]Prelim&amp;Final 6-Year'!A305</f>
        <v>PRV Station Improvements/upgrades, crowhill, 5th street douglas</v>
      </c>
      <c r="D1523" s="1">
        <f>'[3]Prelim&amp;Final 6-Year'!C305</f>
        <v>500000</v>
      </c>
    </row>
    <row r="1524" spans="1:6" x14ac:dyDescent="0.25">
      <c r="A1524" s="1" t="s">
        <v>1080</v>
      </c>
      <c r="B1524" s="1" t="str">
        <f>'[3]Prelim&amp;Final 6-Year'!A306</f>
        <v>Airport area water system replacement (Mallard,  Alpine, Jordan Airport blvd etc)</v>
      </c>
      <c r="D1524" s="1">
        <f>'[3]Prelim&amp;Final 6-Year'!C306</f>
        <v>550000</v>
      </c>
    </row>
    <row r="1525" spans="1:6" x14ac:dyDescent="0.25">
      <c r="A1525" s="1" t="s">
        <v>1080</v>
      </c>
      <c r="B1525" s="1" t="str">
        <f>'[3]Prelim&amp;Final 6-Year'!A307</f>
        <v>Cope Park Pump Station upgrades, pumps, motors, and communications</v>
      </c>
      <c r="D1525" s="1">
        <f>'[3]Prelim&amp;Final 6-Year'!C307</f>
        <v>750000</v>
      </c>
    </row>
    <row r="1526" spans="1:6" x14ac:dyDescent="0.25">
      <c r="A1526" s="1" t="s">
        <v>1080</v>
      </c>
      <c r="B1526" s="1" t="str">
        <f>'[3]Prelim&amp;Final 6-Year'!A308</f>
        <v>LCB well pump VFD conversion and programming upgrades</v>
      </c>
      <c r="D1526" s="1">
        <f>'[3]Prelim&amp;Final 6-Year'!C308</f>
        <v>200000</v>
      </c>
      <c r="E1526" s="1">
        <f>'[3]Prelim&amp;Final 6-Year'!D308</f>
        <v>500000</v>
      </c>
      <c r="F1526" s="1">
        <f>'[3]Prelim&amp;Final 6-Year'!E308</f>
        <v>500000</v>
      </c>
    </row>
    <row r="1527" spans="1:6" x14ac:dyDescent="0.25">
      <c r="A1527" s="1" t="s">
        <v>1080</v>
      </c>
      <c r="B1527" s="1" t="str">
        <f>'[3]Prelim&amp;Final 6-Year'!A309</f>
        <v>Crow Hill Reservoir Pax Mixer and Cathodic Protection upgrades</v>
      </c>
      <c r="D1527" s="1">
        <f>'[3]Prelim&amp;Final 6-Year'!C309</f>
        <v>300000</v>
      </c>
    </row>
    <row r="1528" spans="1:6" x14ac:dyDescent="0.25">
      <c r="A1528" s="1" t="s">
        <v>1080</v>
      </c>
      <c r="B1528" s="1" t="str">
        <f>'[3]Prelim&amp;Final 6-Year'!A310</f>
        <v>AJ Tunnel No. 3 and Mill Tunnel Rehab</v>
      </c>
      <c r="D1528" s="1">
        <f>'[3]Prelim&amp;Final 6-Year'!C310</f>
        <v>500000</v>
      </c>
      <c r="F1528" s="1">
        <f>'[3]Prelim&amp;Final 6-Year'!E310</f>
        <v>3500000</v>
      </c>
    </row>
    <row r="1529" spans="1:6" x14ac:dyDescent="0.25">
      <c r="A1529" s="1" t="s">
        <v>1080</v>
      </c>
      <c r="B1529" s="1" t="str">
        <f>'[3]Prelim&amp;Final 6-Year'!A311</f>
        <v>Bonnie Brae Pump Station upgrades and VFD install</v>
      </c>
      <c r="D1529" s="1">
        <f>'[3]Prelim&amp;Final 6-Year'!C311</f>
        <v>500000</v>
      </c>
    </row>
    <row r="1530" spans="1:6" x14ac:dyDescent="0.25">
      <c r="A1530" s="1" t="s">
        <v>1080</v>
      </c>
      <c r="B1530" s="1" t="str">
        <f>'[3]Prelim&amp;Final 6-Year'!A312</f>
        <v>Metering system upgrades, MIU's replacement 10yr life span 1500 MIU's</v>
      </c>
      <c r="D1530" s="1">
        <f>'[3]Prelim&amp;Final 6-Year'!C312</f>
        <v>225000</v>
      </c>
    </row>
    <row r="1531" spans="1:6" x14ac:dyDescent="0.25">
      <c r="A1531" s="1" t="s">
        <v>1080</v>
      </c>
      <c r="B1531" s="1" t="str">
        <f>'[3]Prelim&amp;Final 6-Year'!A313</f>
        <v>River Road Paving LID Utility Adjustments (street reconstruction)</v>
      </c>
      <c r="D1531" s="1">
        <f>'[3]Prelim&amp;Final 6-Year'!C313</f>
        <v>20000</v>
      </c>
    </row>
    <row r="1532" spans="1:6" x14ac:dyDescent="0.25">
      <c r="A1532" s="1" t="s">
        <v>1080</v>
      </c>
      <c r="B1532" s="1" t="str">
        <f>'[3]Prelim&amp;Final 6-Year'!A314</f>
        <v>Delta Drive water (street recon)</v>
      </c>
      <c r="D1532" s="1">
        <f>'[3]Prelim&amp;Final 6-Year'!C314</f>
        <v>100000</v>
      </c>
    </row>
    <row r="1533" spans="1:6" x14ac:dyDescent="0.25">
      <c r="A1533" s="1" t="s">
        <v>1080</v>
      </c>
      <c r="B1533" s="1" t="str">
        <f>'[3]Prelim&amp;Final 6-Year'!A315</f>
        <v>Meadow Lane water system replacement (street reconstruction)</v>
      </c>
      <c r="D1533" s="1">
        <f>'[3]Prelim&amp;Final 6-Year'!C315</f>
        <v>150000</v>
      </c>
    </row>
    <row r="1534" spans="1:6" x14ac:dyDescent="0.25">
      <c r="A1534" s="1" t="s">
        <v>1080</v>
      </c>
      <c r="B1534" s="1" t="str">
        <f>'[3]Prelim&amp;Final 6-Year'!A316</f>
        <v>Tongass Blvd Water System (street reconstruction)</v>
      </c>
      <c r="D1534" s="1">
        <f>'[3]Prelim&amp;Final 6-Year'!C316</f>
        <v>300000</v>
      </c>
    </row>
    <row r="1535" spans="1:6" x14ac:dyDescent="0.25">
      <c r="A1535" s="1" t="s">
        <v>1080</v>
      </c>
      <c r="B1535" s="1" t="str">
        <f>'[3]Prelim&amp;Final 6-Year'!A317</f>
        <v>Goodwin Road Water System (street reconstruction)</v>
      </c>
      <c r="D1535" s="1">
        <f>'[3]Prelim&amp;Final 6-Year'!C317</f>
        <v>125000</v>
      </c>
    </row>
    <row r="1536" spans="1:6" x14ac:dyDescent="0.25">
      <c r="A1536" s="1" t="s">
        <v>1080</v>
      </c>
      <c r="B1536" s="1" t="str">
        <f>'[3]Prelim&amp;Final 6-Year'!A318</f>
        <v xml:space="preserve">Conifer Ln water - (street reconstruction) </v>
      </c>
      <c r="D1536" s="1">
        <f>'[3]Prelim&amp;Final 6-Year'!C318</f>
        <v>75000</v>
      </c>
    </row>
    <row r="1537" spans="1:6" x14ac:dyDescent="0.25">
      <c r="A1537" s="1" t="s">
        <v>1080</v>
      </c>
      <c r="B1537" s="1" t="str">
        <f>'[3]Prelim&amp;Final 6-Year'!A319</f>
        <v>Poplar Ave Water System (street reconstruction)</v>
      </c>
      <c r="D1537" s="1">
        <f>'[3]Prelim&amp;Final 6-Year'!C319</f>
        <v>100000</v>
      </c>
    </row>
    <row r="1538" spans="1:6" x14ac:dyDescent="0.25">
      <c r="A1538" s="1" t="s">
        <v>1080</v>
      </c>
      <c r="B1538" s="1" t="str">
        <f>'[3]Prelim&amp;Final 6-Year'!A320</f>
        <v>Chelsea Ct water system (street reconstruction)</v>
      </c>
      <c r="D1538" s="1">
        <f>'[3]Prelim&amp;Final 6-Year'!C320</f>
        <v>60000</v>
      </c>
    </row>
    <row r="1539" spans="1:6" x14ac:dyDescent="0.25">
      <c r="A1539" s="1" t="s">
        <v>1080</v>
      </c>
      <c r="B1539" s="1" t="str">
        <f>'[3]Prelim&amp;Final 6-Year'!A321</f>
        <v>Outer Drive watermain replacement Main St. south to Admiral Way/S.Franklin</v>
      </c>
      <c r="E1539" s="1">
        <f>'[3]Prelim&amp;Final 6-Year'!D321</f>
        <v>850000</v>
      </c>
    </row>
    <row r="1540" spans="1:6" x14ac:dyDescent="0.25">
      <c r="A1540" s="1" t="s">
        <v>1080</v>
      </c>
      <c r="B1540" s="1" t="str">
        <f>'[3]Prelim&amp;Final 6-Year'!A322</f>
        <v xml:space="preserve">Metering upgrades, radio read, master station, mobile pack </v>
      </c>
      <c r="E1540" s="1">
        <f>'[3]Prelim&amp;Final 6-Year'!D322</f>
        <v>500000</v>
      </c>
    </row>
    <row r="1541" spans="1:6" x14ac:dyDescent="0.25">
      <c r="A1541" s="1" t="s">
        <v>1080</v>
      </c>
      <c r="B1541" s="1" t="str">
        <f>'[3]Prelim&amp;Final 6-Year'!A323</f>
        <v>Well #3 onsite chlorine generation replacement</v>
      </c>
      <c r="E1541" s="1">
        <f>'[3]Prelim&amp;Final 6-Year'!D323</f>
        <v>400000</v>
      </c>
    </row>
    <row r="1542" spans="1:6" x14ac:dyDescent="0.25">
      <c r="A1542" s="1" t="s">
        <v>1080</v>
      </c>
      <c r="B1542" s="1" t="str">
        <f>'[3]Prelim&amp;Final 6-Year'!A324</f>
        <v>Mendenhall Peninsula Water Replacement - Glacier Hwy to Engrs Cutoff</v>
      </c>
      <c r="E1542" s="1">
        <f>'[3]Prelim&amp;Final 6-Year'!D324</f>
        <v>3000000</v>
      </c>
    </row>
    <row r="1543" spans="1:6" x14ac:dyDescent="0.25">
      <c r="A1543" s="1" t="s">
        <v>1080</v>
      </c>
      <c r="B1543" s="1" t="str">
        <f>'[3]Prelim&amp;Final 6-Year'!A325</f>
        <v>East Valley Reservoir improvments, power to res, mixer, cathodic protection</v>
      </c>
      <c r="E1543" s="1">
        <f>'[3]Prelim&amp;Final 6-Year'!D325</f>
        <v>250000</v>
      </c>
    </row>
    <row r="1544" spans="1:6" x14ac:dyDescent="0.25">
      <c r="A1544" s="1" t="s">
        <v>1080</v>
      </c>
      <c r="B1544" s="1" t="str">
        <f>'[3]Prelim&amp;Final 6-Year'!A326</f>
        <v xml:space="preserve">Last Chance Basin Wells Rehab </v>
      </c>
      <c r="E1544" s="1">
        <f>'[3]Prelim&amp;Final 6-Year'!D326</f>
        <v>250000</v>
      </c>
    </row>
    <row r="1545" spans="1:6" x14ac:dyDescent="0.25">
      <c r="A1545" s="1" t="s">
        <v>1080</v>
      </c>
      <c r="B1545" s="1" t="str">
        <f>'[3]Prelim&amp;Final 6-Year'!A327</f>
        <v>Nowell Ave (north of Cordova) water (Street Recon)</v>
      </c>
      <c r="E1545" s="1">
        <f>'[3]Prelim&amp;Final 6-Year'!D327</f>
        <v>75000</v>
      </c>
    </row>
    <row r="1546" spans="1:6" x14ac:dyDescent="0.25">
      <c r="A1546" s="1" t="s">
        <v>1080</v>
      </c>
      <c r="B1546" s="1" t="str">
        <f>'[3]Prelim&amp;Final 6-Year'!A328</f>
        <v>Dudley Street (Loop to End) water system (street reconstruction)</v>
      </c>
      <c r="E1546" s="1">
        <f>'[3]Prelim&amp;Final 6-Year'!D328</f>
        <v>180000</v>
      </c>
    </row>
    <row r="1547" spans="1:6" x14ac:dyDescent="0.25">
      <c r="A1547" s="1" t="s">
        <v>1080</v>
      </c>
      <c r="B1547" s="1" t="str">
        <f>'[3]Prelim&amp;Final 6-Year'!A329</f>
        <v>Crest and Alpine Streets (airport area) water system (street reconstruction)</v>
      </c>
      <c r="E1547" s="1">
        <f>'[3]Prelim&amp;Final 6-Year'!D329</f>
        <v>300000</v>
      </c>
    </row>
    <row r="1548" spans="1:6" x14ac:dyDescent="0.25">
      <c r="A1548" s="1" t="s">
        <v>1080</v>
      </c>
      <c r="B1548" s="1" t="str">
        <f>'[3]Prelim&amp;Final 6-Year'!A330</f>
        <v>Misty Lane - Bayview - water system (street reconstruction)</v>
      </c>
      <c r="E1548" s="1">
        <f>'[3]Prelim&amp;Final 6-Year'!D330</f>
        <v>100000</v>
      </c>
    </row>
    <row r="1549" spans="1:6" x14ac:dyDescent="0.25">
      <c r="A1549" s="1" t="s">
        <v>1080</v>
      </c>
      <c r="B1549" s="1" t="str">
        <f>'[3]Prelim&amp;Final 6-Year'!A331</f>
        <v>Starlie Court - Bayview - Water system (street reconstruction)</v>
      </c>
      <c r="E1549" s="1">
        <f>'[3]Prelim&amp;Final 6-Year'!D331</f>
        <v>200000</v>
      </c>
    </row>
    <row r="1550" spans="1:6" x14ac:dyDescent="0.25">
      <c r="A1550" s="1" t="s">
        <v>1080</v>
      </c>
      <c r="B1550" s="1" t="str">
        <f>'[3]Prelim&amp;Final 6-Year'!A332</f>
        <v xml:space="preserve">Basin Road water (8th to Trestle) (street recon) </v>
      </c>
      <c r="E1550" s="1">
        <f>'[3]Prelim&amp;Final 6-Year'!D332</f>
        <v>50000</v>
      </c>
    </row>
    <row r="1551" spans="1:6" x14ac:dyDescent="0.25">
      <c r="A1551" s="1" t="s">
        <v>1080</v>
      </c>
      <c r="B1551" s="1" t="str">
        <f>'[3]Prelim&amp;Final 6-Year'!A333</f>
        <v xml:space="preserve">Lakeview CT Water Replacement (street recon) </v>
      </c>
      <c r="E1551" s="1">
        <f>'[3]Prelim&amp;Final 6-Year'!D333</f>
        <v>80000</v>
      </c>
    </row>
    <row r="1552" spans="1:6" x14ac:dyDescent="0.25">
      <c r="A1552" s="1" t="s">
        <v>1080</v>
      </c>
      <c r="B1552" s="1" t="str">
        <f>'[3]Prelim&amp;Final 6-Year'!A334</f>
        <v>Salmon Creek onsite chlorine generation replace/upgrade</v>
      </c>
      <c r="F1552" s="1">
        <f>'[3]Prelim&amp;Final 6-Year'!E334</f>
        <v>400000</v>
      </c>
    </row>
    <row r="1553" spans="1:7" x14ac:dyDescent="0.25">
      <c r="A1553" s="1" t="s">
        <v>1080</v>
      </c>
      <c r="B1553" s="1" t="str">
        <f>'[3]Prelim&amp;Final 6-Year'!A335</f>
        <v>Cedar Park (W Juneau) Pump Station upgrades / rehab</v>
      </c>
      <c r="F1553" s="1">
        <f>'[3]Prelim&amp;Final 6-Year'!E335</f>
        <v>750000</v>
      </c>
    </row>
    <row r="1554" spans="1:7" x14ac:dyDescent="0.25">
      <c r="A1554" s="1" t="s">
        <v>1080</v>
      </c>
      <c r="B1554" s="1" t="str">
        <f>'[3]Prelim&amp;Final 6-Year'!A336</f>
        <v>Last Chance Basin Well #4 Rehab</v>
      </c>
      <c r="F1554" s="1">
        <f>'[3]Prelim&amp;Final 6-Year'!E336</f>
        <v>100000</v>
      </c>
    </row>
    <row r="1555" spans="1:7" x14ac:dyDescent="0.25">
      <c r="A1555" s="1" t="s">
        <v>1080</v>
      </c>
      <c r="B1555" s="1" t="str">
        <f>'[3]Prelim&amp;Final 6-Year'!A337</f>
        <v>W 9th and Indian Street - 8th to Capital Ave water system (street reconstruction)</v>
      </c>
      <c r="F1555" s="1">
        <f>'[3]Prelim&amp;Final 6-Year'!E337</f>
        <v>175000</v>
      </c>
    </row>
    <row r="1556" spans="1:7" x14ac:dyDescent="0.25">
      <c r="A1556" s="1" t="s">
        <v>1080</v>
      </c>
      <c r="B1556" s="1" t="str">
        <f>'[3]Prelim&amp;Final 6-Year'!A338</f>
        <v>Lena Loop water system replacement</v>
      </c>
      <c r="F1556" s="1">
        <f>'[3]Prelim&amp;Final 6-Year'!E338</f>
        <v>2500000</v>
      </c>
    </row>
    <row r="1557" spans="1:7" x14ac:dyDescent="0.25">
      <c r="A1557" s="1" t="s">
        <v>1080</v>
      </c>
      <c r="B1557" s="1" t="str">
        <f>'[3]Prelim&amp;Final 6-Year'!A339</f>
        <v>MOV installations &amp; communications Mill Tunnel, W. Juneau, Crow Hill</v>
      </c>
      <c r="F1557" s="1">
        <f>'[3]Prelim&amp;Final 6-Year'!E339</f>
        <v>250000</v>
      </c>
      <c r="G1557" s="1">
        <f>'[3]Prelim&amp;Final 6-Year'!F339</f>
        <v>1250000</v>
      </c>
    </row>
    <row r="1558" spans="1:7" x14ac:dyDescent="0.25">
      <c r="A1558" s="1" t="s">
        <v>1080</v>
      </c>
      <c r="B1558" s="1" t="str">
        <f>'[3]Prelim&amp;Final 6-Year'!A340</f>
        <v>I Street Douglas watermain replacement</v>
      </c>
      <c r="F1558" s="1">
        <f>'[3]Prelim&amp;Final 6-Year'!E340</f>
        <v>185000</v>
      </c>
    </row>
    <row r="1559" spans="1:7" x14ac:dyDescent="0.25">
      <c r="A1559" s="1" t="s">
        <v>1080</v>
      </c>
      <c r="B1559" s="1" t="str">
        <f>'[3]Prelim&amp;Final 6-Year'!A341</f>
        <v>Egan Drive water crossings repl, Norway Point, Highland Drive, Salmon Creek.</v>
      </c>
      <c r="F1559" s="1">
        <f>'[3]Prelim&amp;Final 6-Year'!E341</f>
        <v>800000</v>
      </c>
    </row>
    <row r="1560" spans="1:7" x14ac:dyDescent="0.25">
      <c r="A1560" s="1" t="s">
        <v>1080</v>
      </c>
      <c r="B1560" s="1" t="str">
        <f>'[3]Prelim&amp;Final 6-Year'!A342</f>
        <v>Downtown Stairway/Easements 3rd St. Franklin to Gold St.,(street reconstructions)</v>
      </c>
      <c r="F1560" s="1">
        <f>'[3]Prelim&amp;Final 6-Year'!E342</f>
        <v>220000</v>
      </c>
    </row>
    <row r="1561" spans="1:7" x14ac:dyDescent="0.25">
      <c r="A1561" s="1" t="s">
        <v>1080</v>
      </c>
      <c r="B1561" s="1" t="str">
        <f>'[3]Prelim&amp;Final 6-Year'!A343</f>
        <v>Foster Avenue (s of Cordova) water system replacement (street reconstruction)</v>
      </c>
      <c r="F1561" s="1">
        <f>'[3]Prelim&amp;Final 6-Year'!E343</f>
        <v>180000</v>
      </c>
    </row>
    <row r="1562" spans="1:7" x14ac:dyDescent="0.25">
      <c r="A1562" s="1" t="s">
        <v>1080</v>
      </c>
      <c r="B1562" s="1" t="str">
        <f>'[3]Prelim&amp;Final 6-Year'!A344</f>
        <v>Dogwood Water system - Columbia to Poplar (street reconstruction)</v>
      </c>
      <c r="F1562" s="1">
        <f>'[3]Prelim&amp;Final 6-Year'!E344</f>
        <v>180000</v>
      </c>
    </row>
    <row r="1563" spans="1:7" x14ac:dyDescent="0.25">
      <c r="A1563" s="1" t="s">
        <v>1080</v>
      </c>
      <c r="B1563" s="1" t="str">
        <f>'[3]Prelim&amp;Final 6-Year'!A345</f>
        <v>Vintage Boulevard -- street reconstruction</v>
      </c>
      <c r="F1563" s="1">
        <f>'[3]Prelim&amp;Final 6-Year'!E345</f>
        <v>200000</v>
      </c>
    </row>
    <row r="1564" spans="1:7" x14ac:dyDescent="0.25">
      <c r="A1564" s="1" t="s">
        <v>1080</v>
      </c>
      <c r="B1564" s="1" t="str">
        <f>'[3]Prelim&amp;Final 6-Year'!A346</f>
        <v>Melrose St. - street reconstruction</v>
      </c>
      <c r="F1564" s="1">
        <f>'[3]Prelim&amp;Final 6-Year'!E346</f>
        <v>180000</v>
      </c>
    </row>
    <row r="1565" spans="1:7" x14ac:dyDescent="0.25">
      <c r="A1565" s="1" t="s">
        <v>1080</v>
      </c>
      <c r="B1565" s="1" t="str">
        <f>'[3]Prelim&amp;Final 6-Year'!A347</f>
        <v>Short St (Glac Hwy to end) Water (street Recon)</v>
      </c>
      <c r="F1565" s="1">
        <f>'[3]Prelim&amp;Final 6-Year'!E347</f>
        <v>50000</v>
      </c>
    </row>
    <row r="1566" spans="1:7" x14ac:dyDescent="0.25">
      <c r="A1566" s="1" t="s">
        <v>1080</v>
      </c>
      <c r="B1566" s="1" t="str">
        <f>'[3]Prelim&amp;Final 6-Year'!A348</f>
        <v xml:space="preserve">Thunder Mt Road Water (Street Recon) </v>
      </c>
      <c r="F1566" s="1">
        <f>'[3]Prelim&amp;Final 6-Year'!E348</f>
        <v>225000</v>
      </c>
    </row>
    <row r="1567" spans="1:7" x14ac:dyDescent="0.25">
      <c r="A1567" s="1" t="s">
        <v>1080</v>
      </c>
      <c r="B1567" s="1" t="str">
        <f>'[3]Prelim&amp;Final 6-Year'!A349</f>
        <v>Crow Hill Reservoir improvments, mixer, cathodic protection</v>
      </c>
      <c r="G1567" s="1">
        <f>'[3]Prelim&amp;Final 6-Year'!F349</f>
        <v>150000</v>
      </c>
    </row>
    <row r="1568" spans="1:7" x14ac:dyDescent="0.25">
      <c r="A1568" s="1" t="s">
        <v>1080</v>
      </c>
      <c r="B1568" s="1" t="str">
        <f>'[3]Prelim&amp;Final 6-Year'!A350</f>
        <v>Last Chance Basin Well #5 Rehab</v>
      </c>
      <c r="G1568" s="1">
        <f>'[3]Prelim&amp;Final 6-Year'!F350</f>
        <v>100000</v>
      </c>
    </row>
    <row r="1569" spans="1:8" x14ac:dyDescent="0.25">
      <c r="A1569" s="1" t="s">
        <v>1080</v>
      </c>
      <c r="B1569" s="1" t="str">
        <f>'[3]Prelim&amp;Final 6-Year'!A351</f>
        <v>Channel Crossing Automation and SCADA Communication</v>
      </c>
      <c r="G1569" s="1">
        <f>'[3]Prelim&amp;Final 6-Year'!F351</f>
        <v>400000</v>
      </c>
    </row>
    <row r="1570" spans="1:8" x14ac:dyDescent="0.25">
      <c r="A1570" s="1" t="s">
        <v>1080</v>
      </c>
      <c r="B1570" s="1" t="str">
        <f>'[3]Prelim&amp;Final 6-Year'!A352</f>
        <v>4th Street Douglas watermain replacement</v>
      </c>
      <c r="G1570" s="1">
        <f>'[3]Prelim&amp;Final 6-Year'!F352</f>
        <v>250000</v>
      </c>
    </row>
    <row r="1571" spans="1:8" x14ac:dyDescent="0.25">
      <c r="A1571" s="1" t="s">
        <v>1080</v>
      </c>
      <c r="B1571" s="1" t="str">
        <f>'[3]Prelim&amp;Final 6-Year'!A353</f>
        <v>Crow Hill res fill line replacement  above 5th st to reservoir.</v>
      </c>
      <c r="G1571" s="1">
        <f>'[3]Prelim&amp;Final 6-Year'!F353</f>
        <v>1500000</v>
      </c>
    </row>
    <row r="1572" spans="1:8" x14ac:dyDescent="0.25">
      <c r="A1572" s="1" t="s">
        <v>1080</v>
      </c>
      <c r="B1572" s="1" t="str">
        <f>'[3]Prelim&amp;Final 6-Year'!A354</f>
        <v>First Street Douglas Water system replacement</v>
      </c>
      <c r="G1572" s="1">
        <f>'[3]Prelim&amp;Final 6-Year'!F354</f>
        <v>300000</v>
      </c>
    </row>
    <row r="1573" spans="1:8" x14ac:dyDescent="0.25">
      <c r="A1573" s="1" t="s">
        <v>1080</v>
      </c>
      <c r="B1573" s="1" t="str">
        <f>'[3]Prelim&amp;Final 6-Year'!A355</f>
        <v>Long run drive - riverside to river - street reconstruction</v>
      </c>
      <c r="G1573" s="1">
        <f>'[3]Prelim&amp;Final 6-Year'!F355</f>
        <v>225000</v>
      </c>
    </row>
    <row r="1574" spans="1:8" x14ac:dyDescent="0.25">
      <c r="A1574" s="1" t="s">
        <v>1080</v>
      </c>
      <c r="B1574" s="1" t="str">
        <f>'[3]Prelim&amp;Final 6-Year'!A356</f>
        <v>Eyelet Ct -- street reconstruction</v>
      </c>
      <c r="G1574" s="1">
        <f>'[3]Prelim&amp;Final 6-Year'!F356</f>
        <v>45000</v>
      </c>
    </row>
    <row r="1575" spans="1:8" x14ac:dyDescent="0.25">
      <c r="A1575" s="1" t="s">
        <v>1080</v>
      </c>
      <c r="B1575" s="1" t="str">
        <f>'[3]Prelim&amp;Final 6-Year'!A357</f>
        <v>Mark Alan St water system (street recon)</v>
      </c>
      <c r="G1575" s="1">
        <f>'[3]Prelim&amp;Final 6-Year'!F357</f>
        <v>75000</v>
      </c>
    </row>
    <row r="1576" spans="1:8" x14ac:dyDescent="0.25">
      <c r="A1576" s="1" t="s">
        <v>1080</v>
      </c>
      <c r="B1576" s="1" t="str">
        <f>'[3]Prelim&amp;Final 6-Year'!A358</f>
        <v xml:space="preserve">Crow Hill Drive water system (street reconstruction) </v>
      </c>
      <c r="G1576" s="1">
        <f>'[3]Prelim&amp;Final 6-Year'!F358</f>
        <v>180000</v>
      </c>
    </row>
    <row r="1577" spans="1:8" x14ac:dyDescent="0.25">
      <c r="A1577" s="1" t="s">
        <v>1080</v>
      </c>
      <c r="B1577" s="1" t="str">
        <f>'[3]Prelim&amp;Final 6-Year'!A359</f>
        <v>Troy Avenue - - street reconstruction</v>
      </c>
      <c r="G1577" s="1">
        <f>'[3]Prelim&amp;Final 6-Year'!F359</f>
        <v>180000</v>
      </c>
    </row>
    <row r="1578" spans="1:8" x14ac:dyDescent="0.25">
      <c r="A1578" s="1" t="s">
        <v>1080</v>
      </c>
      <c r="B1578" s="1" t="str">
        <f>'[3]Prelim&amp;Final 6-Year'!A360</f>
        <v>N Douglas Highway Waterline replacement  - bridge to 4000 block</v>
      </c>
      <c r="G1578" s="1">
        <f>'[3]Prelim&amp;Final 6-Year'!F360</f>
        <v>3600000</v>
      </c>
    </row>
    <row r="1579" spans="1:8" x14ac:dyDescent="0.25">
      <c r="A1579" s="1" t="s">
        <v>1080</v>
      </c>
      <c r="B1579" s="1" t="str">
        <f>'[3]Prelim&amp;Final 6-Year'!A361</f>
        <v>Salmon Creek Filter Plant Filter plant upgrades</v>
      </c>
      <c r="H1579" s="1">
        <f>'[3]Prelim&amp;Final 6-Year'!G361</f>
        <v>1000000</v>
      </c>
    </row>
    <row r="1580" spans="1:8" x14ac:dyDescent="0.25">
      <c r="A1580" s="1" t="s">
        <v>1080</v>
      </c>
      <c r="B1580" s="1" t="str">
        <f>'[3]Prelim&amp;Final 6-Year'!A362</f>
        <v xml:space="preserve">Mendenhall Peninsula Water Replacement - Engrs Cutoff to end </v>
      </c>
      <c r="H1580" s="1">
        <f>'[3]Prelim&amp;Final 6-Year'!G362</f>
        <v>3500000</v>
      </c>
    </row>
    <row r="1581" spans="1:8" x14ac:dyDescent="0.25">
      <c r="A1581" s="1" t="s">
        <v>1080</v>
      </c>
      <c r="B1581" s="1" t="str">
        <f>'[3]Prelim&amp;Final 6-Year'!A363</f>
        <v>East Valley Reservoir improvments, mixer, cathodic protection, need power to res.</v>
      </c>
      <c r="H1581" s="1">
        <f>'[3]Prelim&amp;Final 6-Year'!G363</f>
        <v>450000</v>
      </c>
    </row>
    <row r="1582" spans="1:8" x14ac:dyDescent="0.25">
      <c r="A1582" s="1" t="s">
        <v>1080</v>
      </c>
      <c r="B1582" s="1" t="str">
        <f>'[3]Prelim&amp;Final 6-Year'!A364</f>
        <v>East Valley Reservoir Fill line replacement</v>
      </c>
      <c r="H1582" s="1">
        <f>'[3]Prelim&amp;Final 6-Year'!G364</f>
        <v>850000</v>
      </c>
    </row>
    <row r="1583" spans="1:8" x14ac:dyDescent="0.25">
      <c r="A1583" s="1" t="s">
        <v>1080</v>
      </c>
      <c r="B1583" s="1" t="str">
        <f>'[3]Prelim&amp;Final 6-Year'!A365</f>
        <v>Harris Street 4th to 5th watermain replacement.(street reconstruction)</v>
      </c>
      <c r="H1583" s="1">
        <f>'[3]Prelim&amp;Final 6-Year'!G365</f>
        <v>80000</v>
      </c>
    </row>
    <row r="1584" spans="1:8" x14ac:dyDescent="0.25">
      <c r="A1584" s="1" t="s">
        <v>1080</v>
      </c>
      <c r="B1584" s="1" t="str">
        <f>'[3]Prelim&amp;Final 6-Year'!A366</f>
        <v>Lawson Creek Road - - street reconstruction</v>
      </c>
      <c r="H1584" s="1">
        <f>'[3]Prelim&amp;Final 6-Year'!G366</f>
        <v>175000</v>
      </c>
    </row>
    <row r="1585" spans="1:8" x14ac:dyDescent="0.25">
      <c r="A1585" s="1" t="s">
        <v>1080</v>
      </c>
      <c r="B1585" s="1" t="str">
        <f>'[3]Prelim&amp;Final 6-Year'!A367</f>
        <v>Blackerby Street</v>
      </c>
      <c r="H1585" s="1">
        <f>'[3]Prelim&amp;Final 6-Year'!G367</f>
        <v>175000</v>
      </c>
    </row>
    <row r="1586" spans="1:8" x14ac:dyDescent="0.25">
      <c r="A1586" s="1" t="s">
        <v>1080</v>
      </c>
      <c r="B1586" s="1" t="str">
        <f>'[3]Prelim&amp;Final 6-Year'!A368</f>
        <v>Street Reconstructions (do not have full updated STREETS CIP List)</v>
      </c>
      <c r="H1586" s="1">
        <f>'[3]Prelim&amp;Final 6-Year'!G368</f>
        <v>900000</v>
      </c>
    </row>
    <row r="1587" spans="1:8" x14ac:dyDescent="0.25">
      <c r="A1587" s="1" t="s">
        <v>1080</v>
      </c>
      <c r="B1587" s="1" t="str">
        <f>'[3]Prelim&amp;Final 6-Year'!A369</f>
        <v>JSD Buildings Major Maintenance / Match</v>
      </c>
      <c r="C1587" s="1">
        <f>'[3]Prelim&amp;Final 6-Year'!B369</f>
        <v>800000</v>
      </c>
      <c r="D1587" s="1">
        <f>'[3]Prelim&amp;Final 6-Year'!C369</f>
        <v>1000000</v>
      </c>
      <c r="E1587" s="1">
        <f>'[3]Prelim&amp;Final 6-Year'!D369</f>
        <v>1000000</v>
      </c>
      <c r="F1587" s="1">
        <f>'[3]Prelim&amp;Final 6-Year'!E369</f>
        <v>1000000</v>
      </c>
      <c r="G1587" s="1">
        <f>'[3]Prelim&amp;Final 6-Year'!F369</f>
        <v>1000000</v>
      </c>
      <c r="H1587" s="1">
        <f>'[3]Prelim&amp;Final 6-Year'!G369</f>
        <v>200000</v>
      </c>
    </row>
    <row r="1588" spans="1:8" x14ac:dyDescent="0.25">
      <c r="A1588" s="1" t="s">
        <v>1082</v>
      </c>
      <c r="B1588" s="8" t="s">
        <v>1083</v>
      </c>
      <c r="C1588" s="4">
        <v>650000</v>
      </c>
    </row>
    <row r="1589" spans="1:8" x14ac:dyDescent="0.25">
      <c r="A1589" s="1" t="s">
        <v>1082</v>
      </c>
      <c r="B1589" s="8" t="s">
        <v>1084</v>
      </c>
      <c r="C1589" s="4">
        <v>300000</v>
      </c>
    </row>
    <row r="1590" spans="1:8" x14ac:dyDescent="0.25">
      <c r="A1590" s="1" t="s">
        <v>1082</v>
      </c>
      <c r="B1590" s="8" t="s">
        <v>1085</v>
      </c>
      <c r="C1590" s="4">
        <v>1424427</v>
      </c>
    </row>
    <row r="1591" spans="1:8" x14ac:dyDescent="0.25">
      <c r="A1591" s="1" t="s">
        <v>1082</v>
      </c>
      <c r="B1591" s="5" t="s">
        <v>1095</v>
      </c>
      <c r="C1591" s="4">
        <v>2953263</v>
      </c>
    </row>
    <row r="1592" spans="1:8" x14ac:dyDescent="0.25">
      <c r="A1592" s="1" t="s">
        <v>1082</v>
      </c>
      <c r="B1592" s="5" t="s">
        <v>1086</v>
      </c>
      <c r="C1592" s="6">
        <v>560000</v>
      </c>
    </row>
    <row r="1593" spans="1:8" x14ac:dyDescent="0.25">
      <c r="A1593" s="1" t="s">
        <v>1082</v>
      </c>
      <c r="B1593" s="5" t="s">
        <v>1096</v>
      </c>
      <c r="C1593" s="4">
        <v>2262073</v>
      </c>
    </row>
    <row r="1594" spans="1:8" x14ac:dyDescent="0.25">
      <c r="A1594" s="1" t="s">
        <v>1082</v>
      </c>
      <c r="B1594" s="5" t="s">
        <v>1091</v>
      </c>
      <c r="C1594" s="4">
        <v>3500000</v>
      </c>
    </row>
    <row r="1595" spans="1:8" x14ac:dyDescent="0.25">
      <c r="A1595" s="1" t="s">
        <v>1082</v>
      </c>
      <c r="B1595" s="1" t="s">
        <v>1090</v>
      </c>
      <c r="C1595" s="4">
        <v>50000</v>
      </c>
    </row>
    <row r="1596" spans="1:8" x14ac:dyDescent="0.25">
      <c r="A1596" s="1" t="s">
        <v>1082</v>
      </c>
      <c r="B1596" s="7" t="s">
        <v>1092</v>
      </c>
      <c r="C1596" s="4">
        <v>150000</v>
      </c>
    </row>
    <row r="1597" spans="1:8" x14ac:dyDescent="0.25">
      <c r="A1597" s="1" t="s">
        <v>1082</v>
      </c>
      <c r="B1597" s="3" t="s">
        <v>1087</v>
      </c>
      <c r="C1597" s="4">
        <v>7525000</v>
      </c>
    </row>
    <row r="1598" spans="1:8" x14ac:dyDescent="0.25">
      <c r="A1598" s="1" t="s">
        <v>1082</v>
      </c>
      <c r="B1598" s="3" t="s">
        <v>1088</v>
      </c>
      <c r="C1598" s="4">
        <v>445000</v>
      </c>
    </row>
    <row r="1599" spans="1:8" x14ac:dyDescent="0.25">
      <c r="A1599" s="1" t="s">
        <v>1082</v>
      </c>
      <c r="B1599" s="1" t="s">
        <v>1089</v>
      </c>
      <c r="C1599" s="4">
        <v>21000000</v>
      </c>
    </row>
  </sheetData>
  <conditionalFormatting sqref="B639">
    <cfRule type="duplicateValues" priority="1"/>
  </conditionalFormatting>
  <conditionalFormatting sqref="B640:B775 B577:B638">
    <cfRule type="duplicateValues" priority="6"/>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CIP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 Andreassen</dc:creator>
  <cp:lastModifiedBy>Nils Andreassen</cp:lastModifiedBy>
  <dcterms:created xsi:type="dcterms:W3CDTF">2019-12-19T22:30:19Z</dcterms:created>
  <dcterms:modified xsi:type="dcterms:W3CDTF">2020-01-13T18:53:12Z</dcterms:modified>
</cp:coreProperties>
</file>